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7480" yWindow="-120" windowWidth="29040" windowHeight="15840" tabRatio="858"/>
  </bookViews>
  <sheets>
    <sheet name="登録申請書（SFTPサーバ）" sheetId="1" r:id="rId1"/>
    <sheet name="ご準備における注意事項" sheetId="4" r:id="rId2"/>
    <sheet name="接続仕様" sheetId="3" r:id="rId3"/>
  </sheets>
  <definedNames>
    <definedName name="_xlnm.Print_Area" localSheetId="2">接続仕様!$A$1:$E$67</definedName>
    <definedName name="_xlnm.Print_Area" localSheetId="0">'登録申請書（SFTPサーバ）'!$A$1:$AH$121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1" l="1"/>
  <c r="S25" i="1" l="1"/>
  <c r="S22" i="1"/>
  <c r="V156" i="1" l="1"/>
  <c r="U156" i="1"/>
  <c r="T156" i="1"/>
  <c r="Q156" i="1"/>
  <c r="P156" i="1"/>
  <c r="O156" i="1"/>
  <c r="V135" i="1"/>
  <c r="U135" i="1"/>
  <c r="T135" i="1"/>
  <c r="Q135" i="1"/>
  <c r="P135" i="1"/>
  <c r="O135" i="1"/>
  <c r="V114" i="1"/>
  <c r="U114" i="1"/>
  <c r="T114" i="1"/>
  <c r="Q114" i="1"/>
  <c r="P114" i="1"/>
  <c r="O114" i="1"/>
  <c r="V96" i="1"/>
  <c r="U96" i="1"/>
  <c r="T96" i="1"/>
  <c r="Q96" i="1"/>
  <c r="P96" i="1"/>
  <c r="O96" i="1"/>
  <c r="Q87" i="1"/>
  <c r="P87" i="1"/>
  <c r="O87" i="1"/>
  <c r="N87" i="1"/>
  <c r="N75" i="1"/>
  <c r="N156" i="1" s="1"/>
  <c r="N96" i="1" l="1"/>
  <c r="N135" i="1"/>
  <c r="N114" i="1"/>
  <c r="I162" i="1" l="1"/>
  <c r="I141" i="1"/>
  <c r="I120" i="1"/>
  <c r="R102" i="1"/>
  <c r="I102" i="1"/>
  <c r="S19" i="1" l="1"/>
</calcChain>
</file>

<file path=xl/sharedStrings.xml><?xml version="1.0" encoding="utf-8"?>
<sst xmlns="http://schemas.openxmlformats.org/spreadsheetml/2006/main" count="302" uniqueCount="203">
  <si>
    <t>受付</t>
    <rPh sb="0" eb="2">
      <t>ウケツケ</t>
    </rPh>
    <phoneticPr fontId="19"/>
  </si>
  <si>
    <t>承認</t>
    <rPh sb="0" eb="2">
      <t>ショウニン</t>
    </rPh>
    <phoneticPr fontId="19"/>
  </si>
  <si>
    <t>作業</t>
    <rPh sb="0" eb="2">
      <t>サギョウ</t>
    </rPh>
    <phoneticPr fontId="19"/>
  </si>
  <si>
    <t>精査</t>
    <rPh sb="0" eb="2">
      <t>セイサ</t>
    </rPh>
    <phoneticPr fontId="19"/>
  </si>
  <si>
    <t>起票日</t>
    <rPh sb="0" eb="2">
      <t>キヒョウ</t>
    </rPh>
    <rPh sb="2" eb="3">
      <t>ビ</t>
    </rPh>
    <phoneticPr fontId="19"/>
  </si>
  <si>
    <t>接続先名称</t>
    <rPh sb="0" eb="2">
      <t>セツゾク</t>
    </rPh>
    <rPh sb="2" eb="3">
      <t>サキ</t>
    </rPh>
    <rPh sb="3" eb="5">
      <t>メイショウ</t>
    </rPh>
    <phoneticPr fontId="19"/>
  </si>
  <si>
    <t>端末情報</t>
    <rPh sb="0" eb="2">
      <t>タンマツ</t>
    </rPh>
    <rPh sb="2" eb="4">
      <t>ジョウホウ</t>
    </rPh>
    <phoneticPr fontId="19"/>
  </si>
  <si>
    <t>配信</t>
    <rPh sb="0" eb="2">
      <t>ハイシン</t>
    </rPh>
    <phoneticPr fontId="19"/>
  </si>
  <si>
    <t>集配信区分</t>
    <rPh sb="0" eb="1">
      <t>シュウ</t>
    </rPh>
    <rPh sb="1" eb="3">
      <t>ハイシン</t>
    </rPh>
    <rPh sb="3" eb="5">
      <t>クブン</t>
    </rPh>
    <phoneticPr fontId="19"/>
  </si>
  <si>
    <t>起動方向</t>
    <rPh sb="0" eb="2">
      <t>キドウ</t>
    </rPh>
    <rPh sb="2" eb="4">
      <t>ホウコウ</t>
    </rPh>
    <phoneticPr fontId="19"/>
  </si>
  <si>
    <t>日</t>
    <rPh sb="0" eb="1">
      <t>ニチ</t>
    </rPh>
    <phoneticPr fontId="19"/>
  </si>
  <si>
    <t>月</t>
    <rPh sb="0" eb="1">
      <t>ツキ</t>
    </rPh>
    <phoneticPr fontId="19"/>
  </si>
  <si>
    <t>特記事項</t>
    <rPh sb="0" eb="2">
      <t>トッキ</t>
    </rPh>
    <rPh sb="2" eb="4">
      <t>ジコウ</t>
    </rPh>
    <phoneticPr fontId="19"/>
  </si>
  <si>
    <t>会社名</t>
    <rPh sb="0" eb="3">
      <t>カイシャメイ</t>
    </rPh>
    <phoneticPr fontId="19"/>
  </si>
  <si>
    <t>年</t>
    <rPh sb="0" eb="1">
      <t>ネン</t>
    </rPh>
    <phoneticPr fontId="19"/>
  </si>
  <si>
    <t>（日本語名称）</t>
  </si>
  <si>
    <t>（日本語名称）</t>
    <rPh sb="1" eb="4">
      <t>ニホンゴ</t>
    </rPh>
    <rPh sb="4" eb="6">
      <t>メイショウ</t>
    </rPh>
    <phoneticPr fontId="19"/>
  </si>
  <si>
    <t>ユーザーID</t>
    <phoneticPr fontId="19"/>
  </si>
  <si>
    <t>ファイルID</t>
    <phoneticPr fontId="19"/>
  </si>
  <si>
    <t>（</t>
    <phoneticPr fontId="19"/>
  </si>
  <si>
    <t>）</t>
    <phoneticPr fontId="19"/>
  </si>
  <si>
    <t>：</t>
    <phoneticPr fontId="19"/>
  </si>
  <si>
    <t>～</t>
    <phoneticPr fontId="19"/>
  </si>
  <si>
    <t>T</t>
    <phoneticPr fontId="19"/>
  </si>
  <si>
    <t>入力項目</t>
    <rPh sb="0" eb="2">
      <t>ニュウリョク</t>
    </rPh>
    <rPh sb="2" eb="4">
      <t>コウモク</t>
    </rPh>
    <phoneticPr fontId="19"/>
  </si>
  <si>
    <t>パスワード</t>
    <phoneticPr fontId="19"/>
  </si>
  <si>
    <t>/</t>
    <phoneticPr fontId="19"/>
  </si>
  <si>
    <t>選択項目</t>
    <rPh sb="0" eb="2">
      <t>センタク</t>
    </rPh>
    <rPh sb="2" eb="4">
      <t>コウモク</t>
    </rPh>
    <phoneticPr fontId="19"/>
  </si>
  <si>
    <t>ログインID</t>
    <phoneticPr fontId="19"/>
  </si>
  <si>
    <t>認証方式</t>
    <rPh sb="0" eb="2">
      <t>ニンショウ</t>
    </rPh>
    <rPh sb="2" eb="4">
      <t>ホウシキ</t>
    </rPh>
    <phoneticPr fontId="19"/>
  </si>
  <si>
    <t>.</t>
    <phoneticPr fontId="19"/>
  </si>
  <si>
    <t>※接続元IPアドレス又は</t>
    <rPh sb="1" eb="3">
      <t>セツゾク</t>
    </rPh>
    <rPh sb="3" eb="4">
      <t>モト</t>
    </rPh>
    <rPh sb="10" eb="11">
      <t>マタ</t>
    </rPh>
    <phoneticPr fontId="19"/>
  </si>
  <si>
    <t>=</t>
    <phoneticPr fontId="19"/>
  </si>
  <si>
    <t>入力不要</t>
    <rPh sb="0" eb="2">
      <t>ニュウリョク</t>
    </rPh>
    <rPh sb="2" eb="4">
      <t>フヨウ</t>
    </rPh>
    <phoneticPr fontId="19"/>
  </si>
  <si>
    <t>送受信完了レスポンス送信後</t>
    <rPh sb="0" eb="3">
      <t>ソウジュシン</t>
    </rPh>
    <rPh sb="3" eb="5">
      <t>カンリョウ</t>
    </rPh>
    <rPh sb="10" eb="12">
      <t>ソウシン</t>
    </rPh>
    <rPh sb="12" eb="13">
      <t>ゴ</t>
    </rPh>
    <phoneticPr fontId="19"/>
  </si>
  <si>
    <t>次リクエスト受信後</t>
    <rPh sb="0" eb="1">
      <t>ツギ</t>
    </rPh>
    <rPh sb="6" eb="8">
      <t>ジュシン</t>
    </rPh>
    <rPh sb="8" eb="9">
      <t>ゴ</t>
    </rPh>
    <phoneticPr fontId="19"/>
  </si>
  <si>
    <t>送受信完了レスポンス送信前</t>
    <rPh sb="0" eb="3">
      <t>ソウジュシン</t>
    </rPh>
    <rPh sb="3" eb="5">
      <t>カンリョウ</t>
    </rPh>
    <rPh sb="10" eb="12">
      <t>ソウシン</t>
    </rPh>
    <rPh sb="12" eb="13">
      <t>マエ</t>
    </rPh>
    <phoneticPr fontId="19"/>
  </si>
  <si>
    <t>連結送信ファイル数</t>
    <rPh sb="0" eb="2">
      <t>レンケツ</t>
    </rPh>
    <rPh sb="2" eb="4">
      <t>ソウシン</t>
    </rPh>
    <rPh sb="8" eb="9">
      <t>スウ</t>
    </rPh>
    <phoneticPr fontId="19"/>
  </si>
  <si>
    <t>集配信区分が配信の場合</t>
    <rPh sb="0" eb="1">
      <t>シュウ</t>
    </rPh>
    <rPh sb="1" eb="3">
      <t>ハイシン</t>
    </rPh>
    <rPh sb="3" eb="5">
      <t>クブン</t>
    </rPh>
    <rPh sb="6" eb="8">
      <t>ハイシン</t>
    </rPh>
    <rPh sb="9" eb="11">
      <t>バアイ</t>
    </rPh>
    <phoneticPr fontId="19"/>
  </si>
  <si>
    <t>なし</t>
  </si>
  <si>
    <t>あり（１）</t>
  </si>
  <si>
    <t>あり（２）</t>
  </si>
  <si>
    <t>あり（３）</t>
  </si>
  <si>
    <t>あり（４）</t>
  </si>
  <si>
    <t>あり（５）</t>
  </si>
  <si>
    <t>あり（６）</t>
  </si>
  <si>
    <t>あり（７）</t>
  </si>
  <si>
    <t>あり（８）</t>
  </si>
  <si>
    <t>あり（９）</t>
  </si>
  <si>
    <t>あり（10）</t>
    <phoneticPr fontId="19"/>
  </si>
  <si>
    <t>ご担当部署名</t>
    <rPh sb="1" eb="3">
      <t>タントウ</t>
    </rPh>
    <rPh sb="3" eb="5">
      <t>ブショ</t>
    </rPh>
    <rPh sb="5" eb="6">
      <t>メイ</t>
    </rPh>
    <phoneticPr fontId="19"/>
  </si>
  <si>
    <t>ご担当者</t>
    <rPh sb="1" eb="4">
      <t>タントウシャ</t>
    </rPh>
    <phoneticPr fontId="19"/>
  </si>
  <si>
    <t>ご担当者電話番号</t>
    <rPh sb="1" eb="4">
      <t>タントウシャ</t>
    </rPh>
    <rPh sb="4" eb="8">
      <t>デンワバンゴウ</t>
    </rPh>
    <phoneticPr fontId="19"/>
  </si>
  <si>
    <t>ご担当者メールアドレス</t>
    <rPh sb="1" eb="4">
      <t>タントウシャ</t>
    </rPh>
    <phoneticPr fontId="19"/>
  </si>
  <si>
    <t>接続先情報</t>
    <rPh sb="0" eb="2">
      <t>セツゾク</t>
    </rPh>
    <rPh sb="2" eb="3">
      <t>サキ</t>
    </rPh>
    <rPh sb="3" eb="5">
      <t>ジョウホウ</t>
    </rPh>
    <phoneticPr fontId="19"/>
  </si>
  <si>
    <t>共通取引先コード</t>
    <rPh sb="0" eb="2">
      <t>キョウツウ</t>
    </rPh>
    <rPh sb="2" eb="4">
      <t>トリヒキ</t>
    </rPh>
    <rPh sb="4" eb="5">
      <t>サキ</t>
    </rPh>
    <phoneticPr fontId="19"/>
  </si>
  <si>
    <t>U</t>
    <phoneticPr fontId="19"/>
  </si>
  <si>
    <t>N</t>
    <phoneticPr fontId="19"/>
  </si>
  <si>
    <t>S</t>
    <phoneticPr fontId="19"/>
  </si>
  <si>
    <t>B</t>
    <phoneticPr fontId="19"/>
  </si>
  <si>
    <t>※SEDIO-VANから通知します。</t>
    <rPh sb="12" eb="14">
      <t>ツウチ</t>
    </rPh>
    <phoneticPr fontId="19"/>
  </si>
  <si>
    <t>SEDIO-VAN側着信回線情報</t>
    <rPh sb="9" eb="10">
      <t>ガワ</t>
    </rPh>
    <rPh sb="10" eb="12">
      <t>チャクシン</t>
    </rPh>
    <rPh sb="12" eb="14">
      <t>カイセン</t>
    </rPh>
    <rPh sb="14" eb="16">
      <t>ジョウホウ</t>
    </rPh>
    <phoneticPr fontId="19"/>
  </si>
  <si>
    <t>発注</t>
    <rPh sb="0" eb="2">
      <t>ハッチュウ</t>
    </rPh>
    <phoneticPr fontId="19"/>
  </si>
  <si>
    <t>集信</t>
    <rPh sb="0" eb="2">
      <t>シュウシン</t>
    </rPh>
    <phoneticPr fontId="19"/>
  </si>
  <si>
    <t>※ファイルの送受信を行う企業名をご記入ください。</t>
    <rPh sb="17" eb="19">
      <t>キニュウ</t>
    </rPh>
    <phoneticPr fontId="19"/>
  </si>
  <si>
    <t>※メーリングリストがあれば、メーリングリストをご記入ください。</t>
    <rPh sb="24" eb="26">
      <t>キニュウ</t>
    </rPh>
    <phoneticPr fontId="19"/>
  </si>
  <si>
    <t>パスワード認証</t>
    <rPh sb="5" eb="7">
      <t>ニンショウ</t>
    </rPh>
    <phoneticPr fontId="19"/>
  </si>
  <si>
    <t>ホスト名</t>
    <rPh sb="3" eb="4">
      <t>メイ</t>
    </rPh>
    <phoneticPr fontId="19"/>
  </si>
  <si>
    <t>ポート番号</t>
    <rPh sb="3" eb="5">
      <t>バンゴウ</t>
    </rPh>
    <phoneticPr fontId="19"/>
  </si>
  <si>
    <t>■通信シーケンス</t>
    <rPh sb="1" eb="3">
      <t>ツウシン</t>
    </rPh>
    <phoneticPr fontId="43"/>
  </si>
  <si>
    <t>■SSHプロトコル仕様</t>
    <rPh sb="9" eb="11">
      <t>シヨウ</t>
    </rPh>
    <phoneticPr fontId="43"/>
  </si>
  <si>
    <t>①バージョン</t>
    <phoneticPr fontId="43"/>
  </si>
  <si>
    <t>2.0</t>
    <phoneticPr fontId="43"/>
  </si>
  <si>
    <t>②アルゴリズム</t>
    <phoneticPr fontId="43"/>
  </si>
  <si>
    <t>暗号アルゴリズム：</t>
    <rPh sb="0" eb="2">
      <t>アンゴウ</t>
    </rPh>
    <phoneticPr fontId="43"/>
  </si>
  <si>
    <t>aes256-cbc/aes192-cbc/aes128-cbc/3des-cbc/3des-ctr/blowfish-cbc/aes256-ctr/aes192-ctr/aes128-ctr/arcfour256/arcfour128/arcfour</t>
    <phoneticPr fontId="43"/>
  </si>
  <si>
    <t>メッセージ認証コード(MAC)：</t>
    <rPh sb="5" eb="7">
      <t>ニンショウ</t>
    </rPh>
    <phoneticPr fontId="43"/>
  </si>
  <si>
    <t>hmac-sha2-512/hmac-sha2-256/hmac-sha1/hmac-sha1-96/hmac-md5/hmac-md5-96</t>
    <phoneticPr fontId="43"/>
  </si>
  <si>
    <t>圧縮アルゴリズム：</t>
    <rPh sb="0" eb="2">
      <t>アッシュク</t>
    </rPh>
    <phoneticPr fontId="43"/>
  </si>
  <si>
    <t>none/zlib/zlib@openssh.com</t>
    <phoneticPr fontId="43"/>
  </si>
  <si>
    <t>③ユーザ認証</t>
    <rPh sb="4" eb="6">
      <t>ニンショウ</t>
    </rPh>
    <phoneticPr fontId="43"/>
  </si>
  <si>
    <t>パスワード認証(password)</t>
    <phoneticPr fontId="43"/>
  </si>
  <si>
    <t>④サブシステムチャンネル</t>
    <phoneticPr fontId="43"/>
  </si>
  <si>
    <t>チャンネルタイプ：</t>
    <phoneticPr fontId="43"/>
  </si>
  <si>
    <t>session</t>
    <phoneticPr fontId="43"/>
  </si>
  <si>
    <t>チャンネルリクエスト：</t>
    <phoneticPr fontId="43"/>
  </si>
  <si>
    <t>subsystem(サブシステム名"sftp"のみ)</t>
    <rPh sb="16" eb="17">
      <t>メイ</t>
    </rPh>
    <phoneticPr fontId="43"/>
  </si>
  <si>
    <t>通信中のチャンネル数：</t>
    <rPh sb="0" eb="3">
      <t>ツウシンチュウ</t>
    </rPh>
    <rPh sb="9" eb="10">
      <t>スウ</t>
    </rPh>
    <phoneticPr fontId="43"/>
  </si>
  <si>
    <t>1</t>
    <phoneticPr fontId="43"/>
  </si>
  <si>
    <t>⑤ファイル転送</t>
    <rPh sb="5" eb="7">
      <t>テンソウ</t>
    </rPh>
    <phoneticPr fontId="43"/>
  </si>
  <si>
    <t>次項参照</t>
    <rPh sb="0" eb="2">
      <t>ジコウ</t>
    </rPh>
    <rPh sb="2" eb="4">
      <t>サンショウ</t>
    </rPh>
    <phoneticPr fontId="43"/>
  </si>
  <si>
    <t>■SFTP仕様</t>
    <rPh sb="5" eb="7">
      <t>シヨウ</t>
    </rPh>
    <phoneticPr fontId="43"/>
  </si>
  <si>
    <t>バージョン</t>
    <phoneticPr fontId="43"/>
  </si>
  <si>
    <t>3</t>
    <phoneticPr fontId="43"/>
  </si>
  <si>
    <t>文字セット</t>
    <rPh sb="0" eb="2">
      <t>モジ</t>
    </rPh>
    <phoneticPr fontId="43"/>
  </si>
  <si>
    <t>UTF-8</t>
    <phoneticPr fontId="43"/>
  </si>
  <si>
    <t>ディレクトリの区切り文字</t>
    <rPh sb="7" eb="9">
      <t>クギ</t>
    </rPh>
    <rPh sb="10" eb="12">
      <t>モジ</t>
    </rPh>
    <phoneticPr fontId="43"/>
  </si>
  <si>
    <t>スラッシュ(「/」)</t>
    <phoneticPr fontId="43"/>
  </si>
  <si>
    <t>ファイル受信</t>
    <rPh sb="4" eb="6">
      <t>ジュシン</t>
    </rPh>
    <phoneticPr fontId="43"/>
  </si>
  <si>
    <t>・バイナリ転送のみ</t>
    <rPh sb="5" eb="7">
      <t>テンソウ</t>
    </rPh>
    <phoneticPr fontId="43"/>
  </si>
  <si>
    <t>・追加受信(APPEND)は未サポート</t>
    <rPh sb="1" eb="3">
      <t>ツイカ</t>
    </rPh>
    <rPh sb="3" eb="5">
      <t>ジュシン</t>
    </rPh>
    <rPh sb="14" eb="15">
      <t>ミ</t>
    </rPh>
    <phoneticPr fontId="43"/>
  </si>
  <si>
    <t>・二重受信チェック無し</t>
    <rPh sb="1" eb="3">
      <t>ニジュウ</t>
    </rPh>
    <rPh sb="3" eb="5">
      <t>ジュシン</t>
    </rPh>
    <rPh sb="9" eb="10">
      <t>ナ</t>
    </rPh>
    <phoneticPr fontId="43"/>
  </si>
  <si>
    <t>ファイル送信</t>
    <rPh sb="4" eb="6">
      <t>ソウシン</t>
    </rPh>
    <phoneticPr fontId="43"/>
  </si>
  <si>
    <t>・連結送信(固定ファイル名の場合のみ可)</t>
    <rPh sb="1" eb="3">
      <t>レンケツ</t>
    </rPh>
    <rPh sb="3" eb="5">
      <t>ソウシン</t>
    </rPh>
    <rPh sb="6" eb="8">
      <t>コテイ</t>
    </rPh>
    <rPh sb="12" eb="13">
      <t>メイ</t>
    </rPh>
    <rPh sb="14" eb="16">
      <t>バアイ</t>
    </rPh>
    <rPh sb="18" eb="19">
      <t>カ</t>
    </rPh>
    <phoneticPr fontId="43"/>
  </si>
  <si>
    <t>・追加送信(APPEND)は未サポート</t>
    <rPh sb="1" eb="3">
      <t>ツイカ</t>
    </rPh>
    <rPh sb="3" eb="5">
      <t>ソウシン</t>
    </rPh>
    <rPh sb="14" eb="15">
      <t>ミ</t>
    </rPh>
    <phoneticPr fontId="43"/>
  </si>
  <si>
    <t>・送信完了後のファイルの再送信不可</t>
    <rPh sb="1" eb="3">
      <t>ソウシン</t>
    </rPh>
    <rPh sb="3" eb="5">
      <t>カンリョウ</t>
    </rPh>
    <rPh sb="5" eb="6">
      <t>ゴ</t>
    </rPh>
    <rPh sb="12" eb="15">
      <t>サイソウシン</t>
    </rPh>
    <rPh sb="15" eb="17">
      <t>フカ</t>
    </rPh>
    <phoneticPr fontId="43"/>
  </si>
  <si>
    <t>・送信ファイル無し時リプライコード2応答</t>
    <rPh sb="1" eb="3">
      <t>ソウシン</t>
    </rPh>
    <rPh sb="7" eb="8">
      <t>ナ</t>
    </rPh>
    <rPh sb="9" eb="10">
      <t>ジ</t>
    </rPh>
    <rPh sb="18" eb="20">
      <t>オウトウ</t>
    </rPh>
    <phoneticPr fontId="43"/>
  </si>
  <si>
    <t>送受信ファイル名</t>
    <rPh sb="0" eb="3">
      <t>ソウジュシン</t>
    </rPh>
    <rPh sb="7" eb="8">
      <t>メイ</t>
    </rPh>
    <phoneticPr fontId="43"/>
  </si>
  <si>
    <t>固定もしくは任意</t>
    <rPh sb="0" eb="2">
      <t>コテイ</t>
    </rPh>
    <rPh sb="6" eb="8">
      <t>ニンイ</t>
    </rPh>
    <phoneticPr fontId="43"/>
  </si>
  <si>
    <t>SFTPコマンド</t>
    <phoneticPr fontId="43"/>
  </si>
  <si>
    <t>GET/MGET/PUT/LIST/LONG LIST</t>
    <phoneticPr fontId="43"/>
  </si>
  <si>
    <t>※LIST/LONG LIST出力フォーマット</t>
    <rPh sb="15" eb="17">
      <t>シュツリョク</t>
    </rPh>
    <phoneticPr fontId="43"/>
  </si>
  <si>
    <t>　並び順：Unicode順</t>
    <rPh sb="1" eb="2">
      <t>ナラ</t>
    </rPh>
    <rPh sb="3" eb="4">
      <t>ジュン</t>
    </rPh>
    <phoneticPr fontId="43"/>
  </si>
  <si>
    <t>　件数制限：無し</t>
    <rPh sb="1" eb="3">
      <t>ケンスウ</t>
    </rPh>
    <rPh sb="3" eb="5">
      <t>セイゲン</t>
    </rPh>
    <phoneticPr fontId="43"/>
  </si>
  <si>
    <t>　LIST：ファイル名</t>
    <rPh sb="10" eb="11">
      <t>メイ</t>
    </rPh>
    <phoneticPr fontId="43"/>
  </si>
  <si>
    <t>　LONG LIST：パーミッション,ハードリンク数,所有者とグループ,ファイルサイズ,タイムスタンプ,ファイル名</t>
    <phoneticPr fontId="43"/>
  </si>
  <si>
    <t>　　　　　　　　drwx------ 1 user grop 4096 Dec 16 13:16 hoge1</t>
    <phoneticPr fontId="43"/>
  </si>
  <si>
    <t>　　　　　　　　-rwx------ 1 user grop 1204 Dec 14 13:17 hoge2</t>
    <phoneticPr fontId="43"/>
  </si>
  <si>
    <t>リプライコード</t>
    <phoneticPr fontId="43"/>
  </si>
  <si>
    <t>0：SSH_FX_OK：正常終了</t>
    <rPh sb="12" eb="14">
      <t>セイジョウ</t>
    </rPh>
    <rPh sb="14" eb="16">
      <t>シュウリョウ</t>
    </rPh>
    <phoneticPr fontId="43"/>
  </si>
  <si>
    <t>1：SSH_FX_EOF：ファイルの終わりに達した</t>
    <rPh sb="18" eb="19">
      <t>オ</t>
    </rPh>
    <rPh sb="22" eb="23">
      <t>タッ</t>
    </rPh>
    <phoneticPr fontId="43"/>
  </si>
  <si>
    <t>2：SSH_FX_NO_SUCH_FILE：ファイルやディレクトリは存在しない</t>
    <rPh sb="34" eb="36">
      <t>ソンザイ</t>
    </rPh>
    <phoneticPr fontId="43"/>
  </si>
  <si>
    <t>3：SSH_FX_PERMISSION_DENIED：アクセスを拒否された</t>
    <rPh sb="32" eb="34">
      <t>キョヒ</t>
    </rPh>
    <phoneticPr fontId="43"/>
  </si>
  <si>
    <t>4：SSH_FX_FAILURE：他のエラーコードで定義されていないエラーが発生</t>
    <rPh sb="17" eb="18">
      <t>タ</t>
    </rPh>
    <rPh sb="26" eb="28">
      <t>テイギ</t>
    </rPh>
    <rPh sb="38" eb="40">
      <t>ハッセイ</t>
    </rPh>
    <phoneticPr fontId="43"/>
  </si>
  <si>
    <t>8：SSH_FX_OP_UNSUPPORTED：非サポートの操作を行った</t>
    <rPh sb="24" eb="25">
      <t>ヒ</t>
    </rPh>
    <rPh sb="30" eb="32">
      <t>ソウサ</t>
    </rPh>
    <rPh sb="33" eb="34">
      <t>オコナ</t>
    </rPh>
    <phoneticPr fontId="43"/>
  </si>
  <si>
    <t>ファイル成立タイミング</t>
    <rPh sb="4" eb="6">
      <t>セイリツ</t>
    </rPh>
    <phoneticPr fontId="43"/>
  </si>
  <si>
    <t>データ転送完了後/データ転送後の削除完了後</t>
    <rPh sb="3" eb="5">
      <t>テンソウ</t>
    </rPh>
    <rPh sb="5" eb="7">
      <t>カンリョウ</t>
    </rPh>
    <rPh sb="7" eb="8">
      <t>ゴ</t>
    </rPh>
    <phoneticPr fontId="43"/>
  </si>
  <si>
    <t>R</t>
    <phoneticPr fontId="19"/>
  </si>
  <si>
    <t>ファイルIDの参考情報</t>
    <rPh sb="7" eb="9">
      <t>サンコウ</t>
    </rPh>
    <rPh sb="9" eb="11">
      <t>ジョウホウ</t>
    </rPh>
    <phoneticPr fontId="19"/>
  </si>
  <si>
    <t>卸側</t>
    <rPh sb="0" eb="1">
      <t>オロシ</t>
    </rPh>
    <rPh sb="1" eb="2">
      <t>ガワ</t>
    </rPh>
    <phoneticPr fontId="19"/>
  </si>
  <si>
    <t>・発注（10）　卸→JSOL　：　R1</t>
    <rPh sb="1" eb="3">
      <t>ハッチュウ</t>
    </rPh>
    <rPh sb="8" eb="9">
      <t>オロシ</t>
    </rPh>
    <phoneticPr fontId="19"/>
  </si>
  <si>
    <t>・蔵出（20）　JSOL→卸　：　S2</t>
    <rPh sb="1" eb="3">
      <t>クラダ</t>
    </rPh>
    <rPh sb="13" eb="14">
      <t>オロシ</t>
    </rPh>
    <phoneticPr fontId="19"/>
  </si>
  <si>
    <t>・納期回答（30）　JSOL→卸　：　S2</t>
    <rPh sb="1" eb="3">
      <t>ノウキ</t>
    </rPh>
    <rPh sb="3" eb="5">
      <t>カイトウ</t>
    </rPh>
    <rPh sb="15" eb="16">
      <t>オロシ</t>
    </rPh>
    <phoneticPr fontId="19"/>
  </si>
  <si>
    <t>・請求照合（50）　JSOL→卸　：　S3</t>
    <rPh sb="1" eb="5">
      <t>セイキュウショウゴウ</t>
    </rPh>
    <rPh sb="15" eb="16">
      <t>オロシ</t>
    </rPh>
    <phoneticPr fontId="19"/>
  </si>
  <si>
    <t>メーカー側</t>
    <rPh sb="4" eb="5">
      <t>ガワ</t>
    </rPh>
    <phoneticPr fontId="19"/>
  </si>
  <si>
    <t>・発注（10）　JSOL→メーカー　：　S1</t>
    <rPh sb="1" eb="3">
      <t>ハッチュウ</t>
    </rPh>
    <phoneticPr fontId="19"/>
  </si>
  <si>
    <t>・蔵出（20）　メーカー→JSOL　：　R1</t>
    <rPh sb="1" eb="3">
      <t>クラダ</t>
    </rPh>
    <phoneticPr fontId="19"/>
  </si>
  <si>
    <t>・納期回答（30）　メーカー→JSOL　：　R1</t>
    <rPh sb="1" eb="3">
      <t>ノウキ</t>
    </rPh>
    <rPh sb="3" eb="5">
      <t>カイトウ</t>
    </rPh>
    <phoneticPr fontId="19"/>
  </si>
  <si>
    <t>・請求照合（50）　メーカー→JSOL　：　R1</t>
    <rPh sb="1" eb="3">
      <t>セイキュウ</t>
    </rPh>
    <rPh sb="3" eb="5">
      <t>ショウゴウ</t>
    </rPh>
    <phoneticPr fontId="19"/>
  </si>
  <si>
    <t>・商品情報（81）　メーカー→JSOL　：　R2</t>
    <rPh sb="1" eb="3">
      <t>ショウヒン</t>
    </rPh>
    <rPh sb="3" eb="5">
      <t>ジョウホウ</t>
    </rPh>
    <phoneticPr fontId="19"/>
  </si>
  <si>
    <t>・商品情報（81）　JSOL→卸　：　S4</t>
    <rPh sb="15" eb="16">
      <t>オロシ</t>
    </rPh>
    <phoneticPr fontId="19"/>
  </si>
  <si>
    <t>移動／削除リクエスト受信後</t>
    <rPh sb="0" eb="2">
      <t>イドウ</t>
    </rPh>
    <rPh sb="3" eb="5">
      <t>サクジョ</t>
    </rPh>
    <rPh sb="10" eb="12">
      <t>ジュシン</t>
    </rPh>
    <rPh sb="12" eb="13">
      <t>ゴ</t>
    </rPh>
    <phoneticPr fontId="19"/>
  </si>
  <si>
    <t>接続先起動</t>
    <rPh sb="0" eb="2">
      <t>セツゾク</t>
    </rPh>
    <rPh sb="2" eb="3">
      <t>サキ</t>
    </rPh>
    <rPh sb="3" eb="5">
      <t>キドウ</t>
    </rPh>
    <phoneticPr fontId="19"/>
  </si>
  <si>
    <t>センター（SEDIO-VAN）起動</t>
    <rPh sb="15" eb="17">
      <t>キドウ</t>
    </rPh>
    <phoneticPr fontId="19"/>
  </si>
  <si>
    <t>bizk.edi-trade.com</t>
    <phoneticPr fontId="19"/>
  </si>
  <si>
    <t>biza.edi-trade.com</t>
    <phoneticPr fontId="19"/>
  </si>
  <si>
    <t>本番機→</t>
    <rPh sb="0" eb="2">
      <t>ホンバン</t>
    </rPh>
    <rPh sb="2" eb="3">
      <t>キ</t>
    </rPh>
    <phoneticPr fontId="19"/>
  </si>
  <si>
    <t>外検証機→</t>
    <rPh sb="0" eb="1">
      <t>ソト</t>
    </rPh>
    <rPh sb="1" eb="3">
      <t>ケンショウ</t>
    </rPh>
    <rPh sb="3" eb="4">
      <t>キ</t>
    </rPh>
    <phoneticPr fontId="19"/>
  </si>
  <si>
    <t>biza.edi-trade.com</t>
  </si>
  <si>
    <t xml:space="preserve"> 　接続元ホスト名のどちらかをご記入ください。</t>
    <rPh sb="2" eb="4">
      <t>セツゾク</t>
    </rPh>
    <rPh sb="4" eb="5">
      <t>モト</t>
    </rPh>
    <rPh sb="8" eb="9">
      <t>メイ</t>
    </rPh>
    <rPh sb="16" eb="18">
      <t>キニュウ</t>
    </rPh>
    <phoneticPr fontId="19"/>
  </si>
  <si>
    <t xml:space="preserve"> 　接続状況を調査するときログ解析のために</t>
    <rPh sb="2" eb="4">
      <t>セツゾク</t>
    </rPh>
    <rPh sb="4" eb="6">
      <t>ジョウキョウ</t>
    </rPh>
    <rPh sb="7" eb="9">
      <t>チョウサ</t>
    </rPh>
    <rPh sb="15" eb="17">
      <t>カイセキ</t>
    </rPh>
    <phoneticPr fontId="19"/>
  </si>
  <si>
    <t xml:space="preserve"> 　使います。</t>
    <rPh sb="2" eb="3">
      <t>ツカ</t>
    </rPh>
    <phoneticPr fontId="19"/>
  </si>
  <si>
    <t>ファイル情報　（集信１）</t>
    <rPh sb="4" eb="6">
      <t>ジョウホウ</t>
    </rPh>
    <rPh sb="8" eb="10">
      <t>シュウシン</t>
    </rPh>
    <phoneticPr fontId="19"/>
  </si>
  <si>
    <t>ファイル情報　（配信１）</t>
    <rPh sb="4" eb="6">
      <t>ジョウホウ</t>
    </rPh>
    <rPh sb="8" eb="10">
      <t>ハイシン</t>
    </rPh>
    <phoneticPr fontId="19"/>
  </si>
  <si>
    <t>ファイル（データ）種</t>
    <rPh sb="9" eb="10">
      <t>シュ</t>
    </rPh>
    <phoneticPr fontId="19"/>
  </si>
  <si>
    <t>R1→　/receive</t>
    <phoneticPr fontId="19"/>
  </si>
  <si>
    <t>S1→　/send/hacchu</t>
    <phoneticPr fontId="19"/>
  </si>
  <si>
    <t>S2→　/send/kuradashinokikaito</t>
    <phoneticPr fontId="19"/>
  </si>
  <si>
    <t>S3→　/send/seikyu</t>
    <phoneticPr fontId="19"/>
  </si>
  <si>
    <t>ファイル情報　（配信２）</t>
    <rPh sb="4" eb="6">
      <t>ジョウホウ</t>
    </rPh>
    <rPh sb="8" eb="10">
      <t>ハイシン</t>
    </rPh>
    <phoneticPr fontId="19"/>
  </si>
  <si>
    <t>ファイル情報　（配信３）</t>
    <rPh sb="4" eb="6">
      <t>ジョウホウ</t>
    </rPh>
    <rPh sb="8" eb="10">
      <t>ハイシン</t>
    </rPh>
    <phoneticPr fontId="19"/>
  </si>
  <si>
    <t>卸</t>
    <rPh sb="0" eb="1">
      <t>オロシ</t>
    </rPh>
    <phoneticPr fontId="19"/>
  </si>
  <si>
    <t>メーカー</t>
    <phoneticPr fontId="19"/>
  </si>
  <si>
    <t>業態（卸／メーカー）</t>
    <rPh sb="0" eb="2">
      <t>ギョウタイ</t>
    </rPh>
    <rPh sb="3" eb="4">
      <t>オロシ</t>
    </rPh>
    <phoneticPr fontId="19"/>
  </si>
  <si>
    <t>接続元IPアドレス</t>
    <rPh sb="0" eb="2">
      <t>セツゾク</t>
    </rPh>
    <rPh sb="2" eb="3">
      <t>モト</t>
    </rPh>
    <phoneticPr fontId="19"/>
  </si>
  <si>
    <t>接続元ホスト名（FQDN）</t>
    <rPh sb="0" eb="2">
      <t>セツゾク</t>
    </rPh>
    <rPh sb="2" eb="3">
      <t>モト</t>
    </rPh>
    <rPh sb="6" eb="7">
      <t>メイ</t>
    </rPh>
    <phoneticPr fontId="19"/>
  </si>
  <si>
    <t>ファイル成立タイミング</t>
    <rPh sb="4" eb="6">
      <t>セイリツ</t>
    </rPh>
    <phoneticPr fontId="19"/>
  </si>
  <si>
    <t>（VANI側から見て）</t>
    <rPh sb="5" eb="6">
      <t>ガワ</t>
    </rPh>
    <rPh sb="8" eb="9">
      <t>ミ</t>
    </rPh>
    <phoneticPr fontId="19"/>
  </si>
  <si>
    <t>特記事項がございましたら</t>
    <phoneticPr fontId="19"/>
  </si>
  <si>
    <t>ご記入ください。</t>
  </si>
  <si>
    <t>休止・削除予定日時</t>
    <rPh sb="0" eb="2">
      <t>キュウシ</t>
    </rPh>
    <rPh sb="3" eb="5">
      <t>サクジョ</t>
    </rPh>
    <rPh sb="5" eb="7">
      <t>ヨテイ</t>
    </rPh>
    <rPh sb="7" eb="9">
      <t>ニチジ</t>
    </rPh>
    <phoneticPr fontId="19"/>
  </si>
  <si>
    <t>本番開始予定日時</t>
    <rPh sb="0" eb="2">
      <t>ホンバン</t>
    </rPh>
    <rPh sb="2" eb="4">
      <t>カイシ</t>
    </rPh>
    <rPh sb="4" eb="6">
      <t>ヨテイ</t>
    </rPh>
    <rPh sb="6" eb="8">
      <t>ニチジ</t>
    </rPh>
    <phoneticPr fontId="19"/>
  </si>
  <si>
    <t>接続テスト予定日時</t>
    <rPh sb="0" eb="2">
      <t>セツゾク</t>
    </rPh>
    <rPh sb="5" eb="7">
      <t>ヨテイ</t>
    </rPh>
    <rPh sb="7" eb="9">
      <t>ニチジ</t>
    </rPh>
    <phoneticPr fontId="19"/>
  </si>
  <si>
    <t>2.接続先情報の変更</t>
    <phoneticPr fontId="19"/>
  </si>
  <si>
    <t>3.接続先休止</t>
    <phoneticPr fontId="19"/>
  </si>
  <si>
    <t>4.接続先削除</t>
    <phoneticPr fontId="19"/>
  </si>
  <si>
    <t>1.新規接続先登録／接続テスト／本番開始</t>
    <rPh sb="7" eb="9">
      <t>トウロク</t>
    </rPh>
    <rPh sb="10" eb="12">
      <t>セツゾク</t>
    </rPh>
    <rPh sb="16" eb="18">
      <t>ホンバン</t>
    </rPh>
    <rPh sb="18" eb="20">
      <t>カイシ</t>
    </rPh>
    <phoneticPr fontId="19"/>
  </si>
  <si>
    <t>→</t>
    <phoneticPr fontId="19"/>
  </si>
  <si>
    <t>時間は24H形式でご記入ください。
原則として営業日・営業時間内の対応です。それ以外はご相談ください。
※営業時間：9:00-17:00</t>
    <rPh sb="18" eb="20">
      <t>ゲンソク</t>
    </rPh>
    <rPh sb="23" eb="26">
      <t>エイギョウビ</t>
    </rPh>
    <rPh sb="27" eb="29">
      <t>エイギョウ</t>
    </rPh>
    <rPh sb="29" eb="31">
      <t>ジカン</t>
    </rPh>
    <rPh sb="31" eb="32">
      <t>ナイ</t>
    </rPh>
    <rPh sb="33" eb="35">
      <t>タイオウ</t>
    </rPh>
    <rPh sb="40" eb="42">
      <t>イガイ</t>
    </rPh>
    <rPh sb="44" eb="46">
      <t>ソウダン</t>
    </rPh>
    <rPh sb="53" eb="55">
      <t>エイギョウ</t>
    </rPh>
    <rPh sb="55" eb="57">
      <t>ジカン</t>
    </rPh>
    <phoneticPr fontId="19"/>
  </si>
  <si>
    <t>【SEDIO-VANにおけるテスト環境について】</t>
  </si>
  <si>
    <t>SEDIO-VANでは、「テスト環境」にあたる環境はありません。</t>
  </si>
  <si>
    <t>テストを行う環境も、通常業務で通信されている環境と同じになります。</t>
  </si>
  <si>
    <t>【目的に応じたテストパターンについて】</t>
  </si>
  <si>
    <t>新規・変更に関わらず、テストには以下の様なパターンがあります。</t>
    <rPh sb="0" eb="2">
      <t>シンキ</t>
    </rPh>
    <rPh sb="3" eb="5">
      <t>ヘンコウ</t>
    </rPh>
    <rPh sb="6" eb="7">
      <t>カカ</t>
    </rPh>
    <rPh sb="16" eb="18">
      <t>イカ</t>
    </rPh>
    <rPh sb="19" eb="20">
      <t>ヨウ</t>
    </rPh>
    <phoneticPr fontId="19"/>
  </si>
  <si>
    <t>テスト目的によって、テスト内容をご検討ください。</t>
    <rPh sb="3" eb="5">
      <t>モクテキ</t>
    </rPh>
    <rPh sb="13" eb="15">
      <t>ナイヨウ</t>
    </rPh>
    <rPh sb="17" eb="19">
      <t>ケントウ</t>
    </rPh>
    <phoneticPr fontId="19"/>
  </si>
  <si>
    <t>（１）</t>
    <phoneticPr fontId="19"/>
  </si>
  <si>
    <t>疎通テスト：0バイト送信／ファイルなし受信　により、疎通確認のみを行う場合。</t>
    <phoneticPr fontId="19"/>
  </si>
  <si>
    <t>（２）</t>
    <phoneticPr fontId="19"/>
  </si>
  <si>
    <t>データ送受信テスト</t>
    <phoneticPr fontId="19"/>
  </si>
  <si>
    <t>①</t>
    <phoneticPr fontId="19"/>
  </si>
  <si>
    <t>取引先様とご調整の上で、本番業務と同様のデータで送受信テストを行う場合。</t>
    <phoneticPr fontId="19"/>
  </si>
  <si>
    <t>②</t>
    <phoneticPr fontId="19"/>
  </si>
  <si>
    <t>データの宛先を自分自身として、送信／受信のテストを行う場合。</t>
    <phoneticPr fontId="19"/>
  </si>
  <si>
    <t>③</t>
    <phoneticPr fontId="19"/>
  </si>
  <si>
    <t>送信先をJSOLテストユーザー宛てとして送信／JSOLでテストデータをセットしての受信　を行う場合。</t>
    <phoneticPr fontId="19"/>
  </si>
  <si>
    <t>sedio@nifty.com</t>
    <phoneticPr fontId="19"/>
  </si>
  <si>
    <t>メーカー</t>
  </si>
  <si>
    <t>接続先定義登録依頼書　SFTP手順（SEDIO-VANがサーバ） Ver3.0</t>
    <rPh sb="0" eb="2">
      <t>セツゾク</t>
    </rPh>
    <rPh sb="2" eb="3">
      <t>サキ</t>
    </rPh>
    <rPh sb="3" eb="5">
      <t>テイギ</t>
    </rPh>
    <rPh sb="5" eb="7">
      <t>トウロク</t>
    </rPh>
    <rPh sb="15" eb="17">
      <t>テジュン</t>
    </rPh>
    <phoneticPr fontId="19"/>
  </si>
  <si>
    <t>定義登録依頼書受付NO</t>
    <rPh sb="0" eb="2">
      <t>テイギ</t>
    </rPh>
    <rPh sb="2" eb="4">
      <t>トウロク</t>
    </rPh>
    <rPh sb="7" eb="9">
      <t>ウケツケ</t>
    </rPh>
    <phoneticPr fontId="19"/>
  </si>
  <si>
    <t>依頼者（フリガナ）</t>
    <rPh sb="2" eb="3">
      <t>シャ</t>
    </rPh>
    <phoneticPr fontId="19"/>
  </si>
  <si>
    <t>依頼者連絡先</t>
    <rPh sb="2" eb="3">
      <t>シャ</t>
    </rPh>
    <rPh sb="3" eb="5">
      <t>レンラク</t>
    </rPh>
    <rPh sb="5" eb="6">
      <t>サキ</t>
    </rPh>
    <phoneticPr fontId="19"/>
  </si>
  <si>
    <t>依頼先メールアドレス</t>
    <rPh sb="2" eb="3">
      <t>サキ</t>
    </rPh>
    <phoneticPr fontId="19"/>
  </si>
  <si>
    <t>依頼内容</t>
    <rPh sb="2" eb="4">
      <t>ナイヨウ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</si>
</sst>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&quot;¥&quot;#,##0.00_);[Red]\(&quot;¥&quot;#,##0.00\)"/>
    <numFmt numFmtId="178" formatCode="00"/>
    <numFmt numFmtId="179" formatCode="aaa"/>
    <numFmt numFmtId="180" formatCode="[$-F800]dddd\,\ mmmm\ dd\,\ yyyy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sz val="11"/>
      <color theme="1"/>
      <name val="メイリオ"/>
      <family val="2"/>
      <charset val="128"/>
    </font>
    <font>
      <u/>
      <sz val="11"/>
      <color theme="10"/>
      <name val="ＭＳ Ｐゴシック"/>
      <family val="3"/>
      <charset val="128"/>
    </font>
    <font>
      <sz val="16"/>
      <color theme="1"/>
      <name val="メイリオ"/>
      <family val="2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b/>
      <sz val="1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8" fillId="4" borderId="0" applyNumberFormat="0" applyBorder="0" applyAlignment="0" applyProtection="0">
      <alignment vertical="center"/>
    </xf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/>
  </cellStyleXfs>
  <cellXfs count="228">
    <xf numFmtId="0" fontId="0" fillId="0" borderId="0" xfId="0"/>
    <xf numFmtId="0" fontId="28" fillId="24" borderId="10" xfId="41" applyFont="1" applyFill="1" applyBorder="1" applyAlignment="1" applyProtection="1">
      <alignment horizontal="center" vertical="center"/>
    </xf>
    <xf numFmtId="0" fontId="28" fillId="24" borderId="11" xfId="41" applyFont="1" applyFill="1" applyBorder="1" applyAlignment="1" applyProtection="1">
      <alignment horizontal="center" vertical="center"/>
    </xf>
    <xf numFmtId="0" fontId="28" fillId="24" borderId="12" xfId="41" applyFont="1" applyFill="1" applyBorder="1" applyAlignment="1" applyProtection="1">
      <alignment horizontal="center" vertical="center"/>
    </xf>
    <xf numFmtId="0" fontId="29" fillId="0" borderId="0" xfId="41" quotePrefix="1" applyFont="1" applyFill="1" applyBorder="1" applyAlignment="1" applyProtection="1">
      <alignment horizontal="center" vertical="center"/>
    </xf>
    <xf numFmtId="0" fontId="29" fillId="0" borderId="0" xfId="41" applyFont="1" applyFill="1" applyBorder="1" applyAlignment="1" applyProtection="1">
      <alignment horizontal="left" vertical="center"/>
    </xf>
    <xf numFmtId="0" fontId="29" fillId="0" borderId="0" xfId="41" applyFont="1" applyFill="1" applyBorder="1" applyAlignment="1" applyProtection="1">
      <alignment horizontal="center" vertical="center"/>
    </xf>
    <xf numFmtId="0" fontId="28" fillId="0" borderId="0" xfId="41" applyFont="1" applyFill="1" applyBorder="1" applyAlignment="1" applyProtection="1">
      <alignment horizontal="center" vertical="center"/>
    </xf>
    <xf numFmtId="0" fontId="29" fillId="26" borderId="10" xfId="4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40" fillId="0" borderId="0" xfId="50">
      <alignment vertical="center"/>
    </xf>
    <xf numFmtId="0" fontId="27" fillId="0" borderId="0" xfId="0" applyFont="1" applyFill="1" applyBorder="1" applyAlignment="1" applyProtection="1">
      <alignment vertical="center"/>
    </xf>
    <xf numFmtId="0" fontId="29" fillId="28" borderId="10" xfId="41" applyFont="1" applyFill="1" applyBorder="1" applyAlignment="1" applyProtection="1">
      <alignment horizontal="center" vertical="center"/>
    </xf>
    <xf numFmtId="0" fontId="29" fillId="28" borderId="11" xfId="41" applyFont="1" applyFill="1" applyBorder="1" applyAlignment="1" applyProtection="1">
      <alignment horizontal="center" vertical="center"/>
    </xf>
    <xf numFmtId="0" fontId="29" fillId="28" borderId="12" xfId="4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 wrapText="1"/>
    </xf>
    <xf numFmtId="0" fontId="21" fillId="26" borderId="11" xfId="0" applyFont="1" applyFill="1" applyBorder="1" applyAlignment="1" applyProtection="1">
      <alignment vertical="center"/>
    </xf>
    <xf numFmtId="0" fontId="21" fillId="26" borderId="12" xfId="0" applyFont="1" applyFill="1" applyBorder="1" applyAlignment="1" applyProtection="1">
      <alignment vertical="center"/>
    </xf>
    <xf numFmtId="0" fontId="21" fillId="0" borderId="10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27" borderId="10" xfId="0" applyFont="1" applyFill="1" applyBorder="1" applyAlignment="1" applyProtection="1">
      <alignment vertical="center"/>
    </xf>
    <xf numFmtId="0" fontId="21" fillId="27" borderId="11" xfId="0" applyFont="1" applyFill="1" applyBorder="1" applyAlignment="1" applyProtection="1">
      <alignment vertical="center"/>
    </xf>
    <xf numFmtId="0" fontId="21" fillId="25" borderId="11" xfId="0" applyFont="1" applyFill="1" applyBorder="1" applyAlignment="1" applyProtection="1">
      <alignment vertical="center"/>
    </xf>
    <xf numFmtId="0" fontId="21" fillId="0" borderId="15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24" fillId="0" borderId="15" xfId="0" applyFont="1" applyFill="1" applyBorder="1" applyAlignment="1" applyProtection="1">
      <alignment vertical="center"/>
    </xf>
    <xf numFmtId="180" fontId="24" fillId="0" borderId="0" xfId="0" applyNumberFormat="1" applyFont="1" applyFill="1" applyAlignment="1" applyProtection="1">
      <alignment horizontal="right"/>
    </xf>
    <xf numFmtId="180" fontId="24" fillId="0" borderId="0" xfId="0" applyNumberFormat="1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right"/>
    </xf>
    <xf numFmtId="0" fontId="30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55" fontId="24" fillId="0" borderId="0" xfId="0" applyNumberFormat="1" applyFont="1" applyFill="1" applyBorder="1" applyAlignment="1" applyProtection="1">
      <alignment vertical="center"/>
    </xf>
    <xf numFmtId="55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Alignment="1" applyProtection="1">
      <alignment vertical="center"/>
    </xf>
    <xf numFmtId="0" fontId="37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vertical="center"/>
    </xf>
    <xf numFmtId="0" fontId="21" fillId="0" borderId="39" xfId="0" applyFont="1" applyFill="1" applyBorder="1" applyAlignment="1" applyProtection="1">
      <alignment vertical="center"/>
    </xf>
    <xf numFmtId="0" fontId="21" fillId="0" borderId="40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4" fillId="0" borderId="39" xfId="0" applyFont="1" applyFill="1" applyBorder="1" applyAlignment="1" applyProtection="1">
      <alignment vertical="center"/>
    </xf>
    <xf numFmtId="0" fontId="24" fillId="0" borderId="40" xfId="0" applyFont="1" applyFill="1" applyBorder="1" applyAlignment="1" applyProtection="1">
      <alignment vertical="center"/>
    </xf>
    <xf numFmtId="0" fontId="27" fillId="0" borderId="15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/>
    </xf>
    <xf numFmtId="0" fontId="21" fillId="0" borderId="0" xfId="43" applyFont="1" applyFill="1" applyBorder="1" applyAlignment="1" applyProtection="1">
      <alignment vertical="center"/>
    </xf>
    <xf numFmtId="0" fontId="25" fillId="0" borderId="0" xfId="43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0" fontId="21" fillId="0" borderId="0" xfId="0" applyFont="1" applyFill="1" applyProtection="1"/>
    <xf numFmtId="0" fontId="34" fillId="0" borderId="0" xfId="0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37" fillId="0" borderId="15" xfId="0" applyFont="1" applyFill="1" applyBorder="1" applyAlignment="1" applyProtection="1">
      <alignment vertical="center" wrapText="1"/>
    </xf>
    <xf numFmtId="0" fontId="35" fillId="0" borderId="0" xfId="0" applyFont="1" applyFill="1" applyAlignment="1" applyProtection="1">
      <alignment vertical="center"/>
    </xf>
    <xf numFmtId="0" fontId="42" fillId="0" borderId="0" xfId="50" applyFont="1">
      <alignment vertical="center"/>
    </xf>
    <xf numFmtId="0" fontId="44" fillId="0" borderId="0" xfId="50" applyFont="1">
      <alignment vertical="center"/>
    </xf>
    <xf numFmtId="0" fontId="40" fillId="29" borderId="18" xfId="50" applyFill="1" applyBorder="1">
      <alignment vertical="center"/>
    </xf>
    <xf numFmtId="0" fontId="40" fillId="0" borderId="10" xfId="50" quotePrefix="1" applyBorder="1">
      <alignment vertical="center"/>
    </xf>
    <xf numFmtId="0" fontId="40" fillId="0" borderId="12" xfId="50" applyBorder="1">
      <alignment vertical="center"/>
    </xf>
    <xf numFmtId="0" fontId="40" fillId="29" borderId="21" xfId="50" applyFill="1" applyBorder="1">
      <alignment vertical="center"/>
    </xf>
    <xf numFmtId="0" fontId="40" fillId="0" borderId="18" xfId="50" applyBorder="1" applyAlignment="1">
      <alignment horizontal="right" vertical="center"/>
    </xf>
    <xf numFmtId="0" fontId="40" fillId="0" borderId="18" xfId="50" applyBorder="1" applyAlignment="1">
      <alignment vertical="center" wrapText="1"/>
    </xf>
    <xf numFmtId="0" fontId="40" fillId="29" borderId="41" xfId="50" applyFill="1" applyBorder="1">
      <alignment vertical="center"/>
    </xf>
    <xf numFmtId="0" fontId="40" fillId="29" borderId="22" xfId="50" applyFill="1" applyBorder="1">
      <alignment vertical="center"/>
    </xf>
    <xf numFmtId="0" fontId="40" fillId="0" borderId="18" xfId="50" applyBorder="1">
      <alignment vertical="center"/>
    </xf>
    <xf numFmtId="0" fontId="40" fillId="0" borderId="10" xfId="50" applyBorder="1">
      <alignment vertical="center"/>
    </xf>
    <xf numFmtId="0" fontId="40" fillId="0" borderId="18" xfId="50" quotePrefix="1" applyBorder="1">
      <alignment vertical="center"/>
    </xf>
    <xf numFmtId="0" fontId="40" fillId="0" borderId="14" xfId="50" applyBorder="1">
      <alignment vertical="center"/>
    </xf>
    <xf numFmtId="0" fontId="40" fillId="0" borderId="20" xfId="50" applyBorder="1">
      <alignment vertical="center"/>
    </xf>
    <xf numFmtId="0" fontId="40" fillId="0" borderId="15" xfId="50" applyBorder="1">
      <alignment vertical="center"/>
    </xf>
    <xf numFmtId="0" fontId="40" fillId="0" borderId="23" xfId="50" applyBorder="1">
      <alignment vertical="center"/>
    </xf>
    <xf numFmtId="0" fontId="40" fillId="0" borderId="19" xfId="50" applyBorder="1">
      <alignment vertical="center"/>
    </xf>
    <xf numFmtId="0" fontId="40" fillId="0" borderId="17" xfId="50" applyBorder="1">
      <alignment vertical="center"/>
    </xf>
    <xf numFmtId="0" fontId="40" fillId="0" borderId="15" xfId="50" applyBorder="1" applyAlignment="1">
      <alignment vertical="center"/>
    </xf>
    <xf numFmtId="0" fontId="40" fillId="0" borderId="15" xfId="50" quotePrefix="1" applyBorder="1">
      <alignment vertical="center"/>
    </xf>
    <xf numFmtId="0" fontId="40" fillId="0" borderId="23" xfId="50" quotePrefix="1" applyBorder="1">
      <alignment vertical="center"/>
    </xf>
    <xf numFmtId="0" fontId="40" fillId="0" borderId="19" xfId="50" quotePrefix="1" applyBorder="1">
      <alignment vertical="center"/>
    </xf>
    <xf numFmtId="0" fontId="40" fillId="0" borderId="17" xfId="50" quotePrefix="1" applyBorder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 wrapText="1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Alignment="1" applyProtection="1">
      <alignment vertical="center"/>
    </xf>
    <xf numFmtId="0" fontId="29" fillId="0" borderId="0" xfId="0" applyFont="1"/>
    <xf numFmtId="0" fontId="0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right" vertical="center"/>
      <protection locked="0"/>
    </xf>
    <xf numFmtId="0" fontId="22" fillId="0" borderId="13" xfId="0" applyFont="1" applyFill="1" applyBorder="1" applyAlignment="1" applyProtection="1">
      <alignment horizontal="right" vertical="center"/>
      <protection locked="0"/>
    </xf>
    <xf numFmtId="0" fontId="22" fillId="0" borderId="19" xfId="0" applyFont="1" applyFill="1" applyBorder="1" applyAlignment="1" applyProtection="1">
      <alignment horizontal="right" vertical="center"/>
      <protection locked="0"/>
    </xf>
    <xf numFmtId="0" fontId="22" fillId="0" borderId="16" xfId="0" applyFont="1" applyFill="1" applyBorder="1" applyAlignment="1" applyProtection="1">
      <alignment horizontal="right" vertical="center"/>
      <protection locked="0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5" fillId="28" borderId="14" xfId="0" applyFont="1" applyFill="1" applyBorder="1" applyAlignment="1" applyProtection="1">
      <alignment horizontal="center" vertical="center"/>
    </xf>
    <xf numFmtId="0" fontId="25" fillId="28" borderId="13" xfId="0" applyFont="1" applyFill="1" applyBorder="1" applyAlignment="1" applyProtection="1">
      <alignment horizontal="center" vertical="center"/>
    </xf>
    <xf numFmtId="0" fontId="25" fillId="28" borderId="20" xfId="0" applyFont="1" applyFill="1" applyBorder="1" applyAlignment="1" applyProtection="1">
      <alignment horizontal="center" vertical="center"/>
    </xf>
    <xf numFmtId="0" fontId="25" fillId="28" borderId="19" xfId="0" applyFont="1" applyFill="1" applyBorder="1" applyAlignment="1" applyProtection="1">
      <alignment horizontal="center" vertical="center"/>
    </xf>
    <xf numFmtId="0" fontId="25" fillId="28" borderId="16" xfId="0" applyFont="1" applyFill="1" applyBorder="1" applyAlignment="1" applyProtection="1">
      <alignment horizontal="center" vertical="center"/>
    </xf>
    <xf numFmtId="0" fontId="25" fillId="28" borderId="17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3" fillId="0" borderId="13" xfId="41" applyFont="1" applyFill="1" applyBorder="1" applyAlignment="1" applyProtection="1">
      <alignment horizontal="center" vertical="center"/>
    </xf>
    <xf numFmtId="0" fontId="23" fillId="0" borderId="16" xfId="41" applyFont="1" applyFill="1" applyBorder="1" applyAlignment="1" applyProtection="1">
      <alignment horizontal="center" vertical="center"/>
    </xf>
    <xf numFmtId="179" fontId="25" fillId="0" borderId="13" xfId="0" applyNumberFormat="1" applyFont="1" applyFill="1" applyBorder="1" applyAlignment="1" applyProtection="1">
      <alignment horizontal="center" vertical="center" shrinkToFit="1"/>
      <protection locked="0"/>
    </xf>
    <xf numFmtId="179" fontId="25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4" xfId="42" applyFont="1" applyFill="1" applyBorder="1" applyAlignment="1" applyProtection="1">
      <alignment horizontal="center" vertical="center"/>
    </xf>
    <xf numFmtId="0" fontId="23" fillId="0" borderId="35" xfId="42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right" vertical="center"/>
      <protection locked="0"/>
    </xf>
    <xf numFmtId="0" fontId="22" fillId="0" borderId="37" xfId="0" applyFont="1" applyFill="1" applyBorder="1" applyAlignment="1" applyProtection="1">
      <alignment horizontal="right" vertical="center"/>
      <protection locked="0"/>
    </xf>
    <xf numFmtId="178" fontId="22" fillId="0" borderId="13" xfId="0" applyNumberFormat="1" applyFont="1" applyFill="1" applyBorder="1" applyAlignment="1" applyProtection="1">
      <alignment horizontal="left" vertical="center"/>
      <protection locked="0"/>
    </xf>
    <xf numFmtId="178" fontId="22" fillId="0" borderId="34" xfId="0" applyNumberFormat="1" applyFont="1" applyFill="1" applyBorder="1" applyAlignment="1" applyProtection="1">
      <alignment horizontal="left" vertical="center"/>
      <protection locked="0"/>
    </xf>
    <xf numFmtId="178" fontId="22" fillId="0" borderId="16" xfId="0" applyNumberFormat="1" applyFont="1" applyFill="1" applyBorder="1" applyAlignment="1" applyProtection="1">
      <alignment horizontal="left" vertical="center"/>
      <protection locked="0"/>
    </xf>
    <xf numFmtId="178" fontId="22" fillId="0" borderId="35" xfId="0" applyNumberFormat="1" applyFont="1" applyFill="1" applyBorder="1" applyAlignment="1" applyProtection="1">
      <alignment horizontal="left" vertical="center"/>
      <protection locked="0"/>
    </xf>
    <xf numFmtId="0" fontId="37" fillId="28" borderId="18" xfId="0" applyNumberFormat="1" applyFont="1" applyFill="1" applyBorder="1" applyAlignment="1" applyProtection="1">
      <alignment horizontal="center" vertical="center"/>
    </xf>
    <xf numFmtId="0" fontId="23" fillId="0" borderId="13" xfId="42" applyFont="1" applyFill="1" applyBorder="1" applyAlignment="1" applyProtection="1">
      <alignment horizontal="center" vertical="center"/>
    </xf>
    <xf numFmtId="0" fontId="23" fillId="0" borderId="16" xfId="42" applyFont="1" applyFill="1" applyBorder="1" applyAlignment="1" applyProtection="1">
      <alignment horizontal="center" vertical="center"/>
    </xf>
    <xf numFmtId="0" fontId="37" fillId="28" borderId="18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7" fillId="0" borderId="2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37" fillId="28" borderId="18" xfId="0" applyFont="1" applyFill="1" applyBorder="1" applyAlignment="1" applyProtection="1">
      <alignment horizontal="center" vertical="center"/>
      <protection locked="0"/>
    </xf>
    <xf numFmtId="14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Fill="1" applyBorder="1" applyAlignment="1" applyProtection="1">
      <alignment vertical="center" wrapText="1"/>
      <protection locked="0"/>
    </xf>
    <xf numFmtId="0" fontId="27" fillId="0" borderId="15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Fill="1" applyBorder="1" applyAlignment="1" applyProtection="1">
      <alignment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16" xfId="0" applyFont="1" applyFill="1" applyBorder="1" applyAlignment="1" applyProtection="1">
      <alignment horizontal="left" vertical="center" wrapText="1"/>
      <protection locked="0"/>
    </xf>
    <xf numFmtId="0" fontId="27" fillId="0" borderId="17" xfId="0" applyFont="1" applyFill="1" applyBorder="1" applyAlignment="1" applyProtection="1">
      <alignment vertical="center" wrapText="1"/>
      <protection locked="0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41" fillId="28" borderId="13" xfId="51" applyFill="1" applyBorder="1" applyAlignment="1" applyProtection="1">
      <alignment horizontal="center" vertical="center"/>
    </xf>
    <xf numFmtId="0" fontId="21" fillId="28" borderId="13" xfId="0" applyFont="1" applyFill="1" applyBorder="1" applyAlignment="1" applyProtection="1">
      <alignment horizontal="center" vertical="center"/>
    </xf>
    <xf numFmtId="0" fontId="21" fillId="28" borderId="16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top"/>
      <protection locked="0"/>
    </xf>
    <xf numFmtId="0" fontId="0" fillId="0" borderId="20" xfId="0" applyFont="1" applyFill="1" applyBorder="1" applyAlignment="1" applyProtection="1">
      <alignment horizontal="left" vertical="top"/>
      <protection locked="0"/>
    </xf>
    <xf numFmtId="0" fontId="0" fillId="0" borderId="15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0" borderId="23" xfId="0" applyFont="1" applyFill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left" vertical="top"/>
      <protection locked="0"/>
    </xf>
    <xf numFmtId="0" fontId="0" fillId="0" borderId="16" xfId="0" applyFont="1" applyFill="1" applyBorder="1" applyAlignment="1" applyProtection="1">
      <alignment horizontal="left" vertical="top"/>
      <protection locked="0"/>
    </xf>
    <xf numFmtId="0" fontId="0" fillId="0" borderId="17" xfId="0" applyFont="1" applyFill="1" applyBorder="1" applyAlignment="1" applyProtection="1">
      <alignment horizontal="left" vertical="top"/>
      <protection locked="0"/>
    </xf>
    <xf numFmtId="0" fontId="45" fillId="0" borderId="15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left" vertical="center" wrapText="1"/>
    </xf>
    <xf numFmtId="0" fontId="24" fillId="0" borderId="0" xfId="0" applyFont="1" applyFill="1" applyAlignment="1" applyProtection="1">
      <alignment horizontal="left" vertical="center" wrapText="1"/>
    </xf>
    <xf numFmtId="0" fontId="26" fillId="26" borderId="26" xfId="0" applyFont="1" applyFill="1" applyBorder="1" applyAlignment="1" applyProtection="1">
      <alignment horizontal="center" vertical="center"/>
      <protection locked="0"/>
    </xf>
    <xf numFmtId="0" fontId="26" fillId="26" borderId="27" xfId="0" applyFont="1" applyFill="1" applyBorder="1" applyAlignment="1" applyProtection="1">
      <alignment horizontal="center" vertical="center"/>
      <protection locked="0"/>
    </xf>
    <xf numFmtId="0" fontId="26" fillId="26" borderId="28" xfId="0" applyFont="1" applyFill="1" applyBorder="1" applyAlignment="1" applyProtection="1">
      <alignment horizontal="center" vertical="center"/>
      <protection locked="0"/>
    </xf>
    <xf numFmtId="0" fontId="26" fillId="26" borderId="29" xfId="0" applyFont="1" applyFill="1" applyBorder="1" applyAlignment="1" applyProtection="1">
      <alignment horizontal="center" vertical="center"/>
      <protection locked="0"/>
    </xf>
    <xf numFmtId="0" fontId="26" fillId="26" borderId="0" xfId="0" applyFont="1" applyFill="1" applyBorder="1" applyAlignment="1" applyProtection="1">
      <alignment horizontal="center" vertical="center"/>
      <protection locked="0"/>
    </xf>
    <xf numFmtId="0" fontId="26" fillId="26" borderId="30" xfId="0" applyFont="1" applyFill="1" applyBorder="1" applyAlignment="1" applyProtection="1">
      <alignment horizontal="center" vertical="center"/>
      <protection locked="0"/>
    </xf>
    <xf numFmtId="0" fontId="26" fillId="26" borderId="31" xfId="0" applyFont="1" applyFill="1" applyBorder="1" applyAlignment="1" applyProtection="1">
      <alignment horizontal="center" vertical="center"/>
      <protection locked="0"/>
    </xf>
    <xf numFmtId="0" fontId="26" fillId="26" borderId="32" xfId="0" applyFont="1" applyFill="1" applyBorder="1" applyAlignment="1" applyProtection="1">
      <alignment horizontal="center" vertical="center"/>
      <protection locked="0"/>
    </xf>
    <xf numFmtId="0" fontId="26" fillId="26" borderId="33" xfId="0" applyFont="1" applyFill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37" fillId="28" borderId="14" xfId="0" applyFont="1" applyFill="1" applyBorder="1" applyAlignment="1" applyProtection="1">
      <alignment horizontal="center" vertical="center" shrinkToFit="1"/>
    </xf>
    <xf numFmtId="0" fontId="37" fillId="28" borderId="13" xfId="0" applyFont="1" applyFill="1" applyBorder="1" applyAlignment="1" applyProtection="1">
      <alignment horizontal="center" vertical="center" shrinkToFit="1"/>
    </xf>
    <xf numFmtId="0" fontId="37" fillId="28" borderId="20" xfId="0" applyFont="1" applyFill="1" applyBorder="1" applyAlignment="1" applyProtection="1">
      <alignment horizontal="center" vertical="center" shrinkToFit="1"/>
    </xf>
    <xf numFmtId="0" fontId="37" fillId="28" borderId="19" xfId="0" applyFont="1" applyFill="1" applyBorder="1" applyAlignment="1" applyProtection="1">
      <alignment horizontal="center" vertical="center" shrinkToFit="1"/>
    </xf>
    <xf numFmtId="0" fontId="37" fillId="28" borderId="16" xfId="0" applyFont="1" applyFill="1" applyBorder="1" applyAlignment="1" applyProtection="1">
      <alignment horizontal="center" vertical="center" shrinkToFit="1"/>
    </xf>
    <xf numFmtId="0" fontId="37" fillId="28" borderId="17" xfId="0" applyFont="1" applyFill="1" applyBorder="1" applyAlignment="1" applyProtection="1">
      <alignment horizontal="center" vertical="center" shrinkToFit="1"/>
    </xf>
    <xf numFmtId="0" fontId="37" fillId="28" borderId="14" xfId="0" applyFont="1" applyFill="1" applyBorder="1" applyAlignment="1" applyProtection="1">
      <alignment horizontal="center" vertical="center"/>
    </xf>
    <xf numFmtId="0" fontId="37" fillId="28" borderId="13" xfId="0" applyFont="1" applyFill="1" applyBorder="1" applyAlignment="1" applyProtection="1">
      <alignment horizontal="center" vertical="center"/>
    </xf>
    <xf numFmtId="0" fontId="37" fillId="28" borderId="20" xfId="0" applyFont="1" applyFill="1" applyBorder="1" applyAlignment="1" applyProtection="1">
      <alignment horizontal="center" vertical="center"/>
    </xf>
    <xf numFmtId="0" fontId="37" fillId="28" borderId="19" xfId="0" applyFont="1" applyFill="1" applyBorder="1" applyAlignment="1" applyProtection="1">
      <alignment horizontal="center" vertical="center"/>
    </xf>
    <xf numFmtId="0" fontId="37" fillId="28" borderId="16" xfId="0" applyFont="1" applyFill="1" applyBorder="1" applyAlignment="1" applyProtection="1">
      <alignment horizontal="center" vertical="center"/>
    </xf>
    <xf numFmtId="0" fontId="37" fillId="28" borderId="17" xfId="0" applyFont="1" applyFill="1" applyBorder="1" applyAlignment="1" applyProtection="1">
      <alignment horizontal="center" vertical="center"/>
    </xf>
    <xf numFmtId="0" fontId="37" fillId="28" borderId="14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52">
    <cellStyle name="20% - アクセント 1" xfId="1" builtinId="30" hidden="1" customBuiltin="1"/>
    <cellStyle name="20% - アクセント 2" xfId="2" builtinId="34" hidden="1" customBuiltin="1"/>
    <cellStyle name="20% - アクセント 3" xfId="3" builtinId="38" hidden="1" customBuiltin="1"/>
    <cellStyle name="20% - アクセント 4" xfId="4" builtinId="42" hidden="1" customBuiltin="1"/>
    <cellStyle name="20% - アクセント 5" xfId="5" builtinId="46" hidden="1" customBuiltin="1"/>
    <cellStyle name="20% - アクセント 6" xfId="6" builtinId="50" hidden="1" customBuiltin="1"/>
    <cellStyle name="40% - アクセント 1" xfId="7" builtinId="31" hidden="1" customBuiltin="1"/>
    <cellStyle name="40% - アクセント 2" xfId="8" builtinId="35" hidden="1" customBuiltin="1"/>
    <cellStyle name="40% - アクセント 3" xfId="9" builtinId="39" hidden="1" customBuiltin="1"/>
    <cellStyle name="40% - アクセント 4" xfId="10" builtinId="43" hidden="1" customBuiltin="1"/>
    <cellStyle name="40% - アクセント 5" xfId="11" builtinId="47" hidden="1" customBuiltin="1"/>
    <cellStyle name="40% - アクセント 6" xfId="12" builtinId="51" hidden="1" customBuiltin="1"/>
    <cellStyle name="60% - アクセント 1" xfId="13" builtinId="32" hidden="1" customBuiltin="1"/>
    <cellStyle name="60% - アクセント 2" xfId="14" builtinId="36" hidden="1" customBuiltin="1"/>
    <cellStyle name="60% - アクセント 3" xfId="15" builtinId="40" hidden="1" customBuiltin="1"/>
    <cellStyle name="60% - アクセント 4" xfId="16" builtinId="44" hidden="1" customBuiltin="1"/>
    <cellStyle name="60% - アクセント 5" xfId="17" builtinId="48" hidden="1" customBuiltin="1"/>
    <cellStyle name="60% - アクセント 6" xfId="18" builtinId="52" hidden="1" customBuiltin="1"/>
    <cellStyle name="アクセント 1" xfId="19" builtinId="29" hidden="1" customBuiltin="1"/>
    <cellStyle name="アクセント 2" xfId="20" builtinId="33" hidden="1" customBuiltin="1"/>
    <cellStyle name="アクセント 3" xfId="21" builtinId="37" hidden="1" customBuiltin="1"/>
    <cellStyle name="アクセント 4" xfId="22" builtinId="41" hidden="1" customBuiltin="1"/>
    <cellStyle name="アクセント 5" xfId="23" builtinId="45" hidden="1" customBuiltin="1"/>
    <cellStyle name="アクセント 6" xfId="24" builtinId="49" hidden="1" customBuiltin="1"/>
    <cellStyle name="タイトル" xfId="25" builtinId="15" hidden="1" customBuiltin="1"/>
    <cellStyle name="チェック セル" xfId="26" builtinId="23" hidden="1" customBuiltin="1"/>
    <cellStyle name="どちらでもない" xfId="27" builtinId="28" hidden="1" customBuiltin="1"/>
    <cellStyle name="パーセント" xfId="49" builtinId="5" hidden="1"/>
    <cellStyle name="ハイパーリンク" xfId="51" builtinId="8"/>
    <cellStyle name="メモ" xfId="28" builtinId="10" hidden="1" customBuiltin="1"/>
    <cellStyle name="リンク セル" xfId="29" builtinId="24" hidden="1" customBuiltin="1"/>
    <cellStyle name="悪い" xfId="30" builtinId="27" hidden="1" customBuiltin="1"/>
    <cellStyle name="計算" xfId="31" builtinId="22" hidden="1" customBuiltin="1"/>
    <cellStyle name="警告文" xfId="32" builtinId="11" hidden="1" customBuiltin="1"/>
    <cellStyle name="桁区切り" xfId="46" builtinId="6" hidden="1"/>
    <cellStyle name="桁区切り [0.00]" xfId="45" builtinId="3" hidden="1"/>
    <cellStyle name="見出し 1" xfId="33" builtinId="16" hidden="1" customBuiltin="1"/>
    <cellStyle name="見出し 2" xfId="34" builtinId="17" hidden="1" customBuiltin="1"/>
    <cellStyle name="見出し 3" xfId="35" builtinId="18" hidden="1" customBuiltin="1"/>
    <cellStyle name="見出し 4" xfId="36" builtinId="19" hidden="1" customBuiltin="1"/>
    <cellStyle name="集計" xfId="37" builtinId="25" hidden="1" customBuiltin="1"/>
    <cellStyle name="出力" xfId="38" builtinId="21" hidden="1" customBuiltin="1"/>
    <cellStyle name="説明文" xfId="39" builtinId="53" hidden="1" customBuiltin="1"/>
    <cellStyle name="通貨" xfId="48" builtinId="7" hidden="1"/>
    <cellStyle name="通貨 [0.00]" xfId="47" builtinId="4" hidden="1"/>
    <cellStyle name="入力" xfId="40" builtinId="20" hidden="1" customBuiltin="1"/>
    <cellStyle name="標準" xfId="0" builtinId="0"/>
    <cellStyle name="標準 3" xfId="50"/>
    <cellStyle name="標準_CA2005-011JCA_依頼書" xfId="41"/>
    <cellStyle name="標準_結合依頼表（20040816最新）" xfId="42"/>
    <cellStyle name="標準_申請書_接続先定義登録（JCA）" xfId="43"/>
    <cellStyle name="良い" xfId="44" builtinId="26" hidden="1" customBuiltin="1"/>
  </cellStyles>
  <dxfs count="32"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solid"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914400</xdr:colOff>
      <xdr:row>1</xdr:row>
      <xdr:rowOff>123827</xdr:rowOff>
    </xdr:from>
    <xdr:to>
      <xdr:col>1</xdr:col>
      <xdr:colOff>2133600</xdr:colOff>
      <xdr:row>2</xdr:row>
      <xdr:rowOff>228602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66825" y="438152"/>
          <a:ext cx="1219200" cy="342900"/>
        </a:xfrm>
        <a:prstGeom prst="rect">
          <a:avLst/>
        </a:prstGeom>
        <a:ln w="254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クライアント</a:t>
          </a:r>
        </a:p>
      </xdr:txBody>
    </xdr:sp>
    <xdr:clientData/>
  </xdr:twoCellAnchor>
  <xdr:twoCellAnchor editAs="absolute">
    <xdr:from>
      <xdr:col>2</xdr:col>
      <xdr:colOff>1533525</xdr:colOff>
      <xdr:row>1</xdr:row>
      <xdr:rowOff>123827</xdr:rowOff>
    </xdr:from>
    <xdr:to>
      <xdr:col>3</xdr:col>
      <xdr:colOff>447675</xdr:colOff>
      <xdr:row>2</xdr:row>
      <xdr:rowOff>228602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9075" y="438152"/>
          <a:ext cx="1219200" cy="342900"/>
        </a:xfrm>
        <a:prstGeom prst="rect">
          <a:avLst/>
        </a:prstGeom>
        <a:ln w="254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サーバー</a:t>
          </a:r>
        </a:p>
      </xdr:txBody>
    </xdr:sp>
    <xdr:clientData/>
  </xdr:twoCellAnchor>
  <xdr:twoCellAnchor editAs="absolute">
    <xdr:from>
      <xdr:col>1</xdr:col>
      <xdr:colOff>333375</xdr:colOff>
      <xdr:row>3</xdr:row>
      <xdr:rowOff>152401</xdr:rowOff>
    </xdr:from>
    <xdr:to>
      <xdr:col>3</xdr:col>
      <xdr:colOff>1114425</xdr:colOff>
      <xdr:row>5</xdr:row>
      <xdr:rowOff>190501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85800" y="942976"/>
          <a:ext cx="5229225" cy="5143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①バージョンの確認</a:t>
          </a:r>
        </a:p>
      </xdr:txBody>
    </xdr:sp>
    <xdr:clientData/>
  </xdr:twoCellAnchor>
  <xdr:twoCellAnchor editAs="absolute">
    <xdr:from>
      <xdr:col>1</xdr:col>
      <xdr:colOff>333375</xdr:colOff>
      <xdr:row>6</xdr:row>
      <xdr:rowOff>38101</xdr:rowOff>
    </xdr:from>
    <xdr:to>
      <xdr:col>3</xdr:col>
      <xdr:colOff>1114425</xdr:colOff>
      <xdr:row>8</xdr:row>
      <xdr:rowOff>76201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85800" y="1543051"/>
          <a:ext cx="5229225" cy="5143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②アルゴリズムの確認</a:t>
          </a:r>
        </a:p>
      </xdr:txBody>
    </xdr:sp>
    <xdr:clientData/>
  </xdr:twoCellAnchor>
  <xdr:twoCellAnchor editAs="absolute">
    <xdr:from>
      <xdr:col>1</xdr:col>
      <xdr:colOff>333375</xdr:colOff>
      <xdr:row>8</xdr:row>
      <xdr:rowOff>152401</xdr:rowOff>
    </xdr:from>
    <xdr:to>
      <xdr:col>3</xdr:col>
      <xdr:colOff>1114425</xdr:colOff>
      <xdr:row>10</xdr:row>
      <xdr:rowOff>190501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85800" y="2133601"/>
          <a:ext cx="5229225" cy="5143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③ユーザ認証</a:t>
          </a:r>
        </a:p>
      </xdr:txBody>
    </xdr:sp>
    <xdr:clientData/>
  </xdr:twoCellAnchor>
  <xdr:twoCellAnchor editAs="absolute">
    <xdr:from>
      <xdr:col>1</xdr:col>
      <xdr:colOff>333375</xdr:colOff>
      <xdr:row>11</xdr:row>
      <xdr:rowOff>28576</xdr:rowOff>
    </xdr:from>
    <xdr:to>
      <xdr:col>3</xdr:col>
      <xdr:colOff>1114425</xdr:colOff>
      <xdr:row>13</xdr:row>
      <xdr:rowOff>57151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85800" y="2724151"/>
          <a:ext cx="5229225" cy="504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④</a:t>
          </a:r>
          <a:r>
            <a:rPr kumimoji="1" lang="en-US" altLang="ja-JP" sz="1100"/>
            <a:t>SFTP</a:t>
          </a:r>
          <a:r>
            <a:rPr kumimoji="1" lang="ja-JP" altLang="en-US" sz="1100"/>
            <a:t>サブシステムチャンネルの開設</a:t>
          </a:r>
        </a:p>
      </xdr:txBody>
    </xdr:sp>
    <xdr:clientData/>
  </xdr:twoCellAnchor>
  <xdr:twoCellAnchor editAs="absolute">
    <xdr:from>
      <xdr:col>1</xdr:col>
      <xdr:colOff>333375</xdr:colOff>
      <xdr:row>13</xdr:row>
      <xdr:rowOff>142876</xdr:rowOff>
    </xdr:from>
    <xdr:to>
      <xdr:col>3</xdr:col>
      <xdr:colOff>1114425</xdr:colOff>
      <xdr:row>19</xdr:row>
      <xdr:rowOff>180976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85800" y="3314701"/>
          <a:ext cx="5229225" cy="14668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⑤ファイル送受信などのファイル転送</a:t>
          </a:r>
          <a:endParaRPr kumimoji="1" lang="en-US" altLang="ja-JP" sz="1100"/>
        </a:p>
        <a:p>
          <a:pPr algn="ctr"/>
          <a:r>
            <a:rPr kumimoji="1" lang="ja-JP" altLang="en-US" sz="1000"/>
            <a:t>リクエスト</a:t>
          </a:r>
          <a:endParaRPr kumimoji="1" lang="en-US" altLang="ja-JP" sz="1000"/>
        </a:p>
        <a:p>
          <a:pPr algn="ctr"/>
          <a:r>
            <a:rPr kumimoji="1" lang="ja-JP" altLang="en-US" sz="1000"/>
            <a:t>レスポンス</a:t>
          </a:r>
          <a:endParaRPr kumimoji="1" lang="en-US" altLang="ja-JP" sz="1000"/>
        </a:p>
        <a:p>
          <a:pPr algn="ctr"/>
          <a:r>
            <a:rPr kumimoji="1" lang="ja-JP" altLang="en-US" sz="1000"/>
            <a:t>・</a:t>
          </a:r>
          <a:endParaRPr kumimoji="1" lang="en-US" altLang="ja-JP" sz="1000"/>
        </a:p>
        <a:p>
          <a:pPr algn="ctr"/>
          <a:r>
            <a:rPr kumimoji="1" lang="ja-JP" altLang="en-US" sz="1000"/>
            <a:t>・</a:t>
          </a:r>
          <a:endParaRPr kumimoji="1" lang="en-US" altLang="ja-JP" sz="1000"/>
        </a:p>
        <a:p>
          <a:pPr algn="ctr"/>
          <a:r>
            <a:rPr kumimoji="1" lang="ja-JP" altLang="en-US" sz="1000"/>
            <a:t>・</a:t>
          </a:r>
        </a:p>
      </xdr:txBody>
    </xdr:sp>
    <xdr:clientData/>
  </xdr:twoCellAnchor>
  <xdr:twoCellAnchor editAs="absolute">
    <xdr:from>
      <xdr:col>1</xdr:col>
      <xdr:colOff>333375</xdr:colOff>
      <xdr:row>20</xdr:row>
      <xdr:rowOff>28576</xdr:rowOff>
    </xdr:from>
    <xdr:to>
      <xdr:col>3</xdr:col>
      <xdr:colOff>1114425</xdr:colOff>
      <xdr:row>22</xdr:row>
      <xdr:rowOff>66676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85800" y="4867276"/>
          <a:ext cx="5229225" cy="5143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⑥チャンネルの終了</a:t>
          </a:r>
        </a:p>
      </xdr:txBody>
    </xdr:sp>
    <xdr:clientData/>
  </xdr:twoCellAnchor>
  <xdr:twoCellAnchor editAs="absolute">
    <xdr:from>
      <xdr:col>1</xdr:col>
      <xdr:colOff>333375</xdr:colOff>
      <xdr:row>22</xdr:row>
      <xdr:rowOff>142876</xdr:rowOff>
    </xdr:from>
    <xdr:to>
      <xdr:col>3</xdr:col>
      <xdr:colOff>1114425</xdr:colOff>
      <xdr:row>24</xdr:row>
      <xdr:rowOff>180976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85800" y="5457826"/>
          <a:ext cx="5229225" cy="5143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⑦通信の終了</a:t>
          </a:r>
        </a:p>
      </xdr:txBody>
    </xdr:sp>
    <xdr:clientData/>
  </xdr:twoCellAnchor>
  <xdr:twoCellAnchor editAs="absolute">
    <xdr:from>
      <xdr:col>1</xdr:col>
      <xdr:colOff>1524000</xdr:colOff>
      <xdr:row>2</xdr:row>
      <xdr:rowOff>228602</xdr:rowOff>
    </xdr:from>
    <xdr:to>
      <xdr:col>1</xdr:col>
      <xdr:colOff>1534293</xdr:colOff>
      <xdr:row>26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2" idx="2"/>
        </xdr:cNvCxnSpPr>
      </xdr:nvCxnSpPr>
      <xdr:spPr>
        <a:xfrm>
          <a:off x="1876425" y="781052"/>
          <a:ext cx="10293" cy="548639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2143125</xdr:colOff>
      <xdr:row>2</xdr:row>
      <xdr:rowOff>228602</xdr:rowOff>
    </xdr:from>
    <xdr:to>
      <xdr:col>2</xdr:col>
      <xdr:colOff>2163718</xdr:colOff>
      <xdr:row>25</xdr:row>
      <xdr:rowOff>219076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stCxn id="3" idx="2"/>
        </xdr:cNvCxnSpPr>
      </xdr:nvCxnSpPr>
      <xdr:spPr>
        <a:xfrm>
          <a:off x="4638675" y="781052"/>
          <a:ext cx="20593" cy="546734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5</xdr:row>
      <xdr:rowOff>85726</xdr:rowOff>
    </xdr:from>
    <xdr:to>
      <xdr:col>2</xdr:col>
      <xdr:colOff>2133600</xdr:colOff>
      <xdr:row>5</xdr:row>
      <xdr:rowOff>85726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1876425" y="1352551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7</xdr:row>
      <xdr:rowOff>209551</xdr:rowOff>
    </xdr:from>
    <xdr:to>
      <xdr:col>2</xdr:col>
      <xdr:colOff>2133600</xdr:colOff>
      <xdr:row>7</xdr:row>
      <xdr:rowOff>209551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H="1">
          <a:off x="1876425" y="1952626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10</xdr:row>
      <xdr:rowOff>85726</xdr:rowOff>
    </xdr:from>
    <xdr:to>
      <xdr:col>2</xdr:col>
      <xdr:colOff>2133600</xdr:colOff>
      <xdr:row>10</xdr:row>
      <xdr:rowOff>85726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1876425" y="2543176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12</xdr:row>
      <xdr:rowOff>209550</xdr:rowOff>
    </xdr:from>
    <xdr:to>
      <xdr:col>2</xdr:col>
      <xdr:colOff>2133600</xdr:colOff>
      <xdr:row>12</xdr:row>
      <xdr:rowOff>209550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1876425" y="3143250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16</xdr:row>
      <xdr:rowOff>114301</xdr:rowOff>
    </xdr:from>
    <xdr:to>
      <xdr:col>2</xdr:col>
      <xdr:colOff>2133600</xdr:colOff>
      <xdr:row>16</xdr:row>
      <xdr:rowOff>114301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>
          <a:off x="1876425" y="4000501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21</xdr:row>
      <xdr:rowOff>200026</xdr:rowOff>
    </xdr:from>
    <xdr:to>
      <xdr:col>2</xdr:col>
      <xdr:colOff>2133600</xdr:colOff>
      <xdr:row>21</xdr:row>
      <xdr:rowOff>200026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>
          <a:off x="1876425" y="5276851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24</xdr:row>
      <xdr:rowOff>66676</xdr:rowOff>
    </xdr:from>
    <xdr:to>
      <xdr:col>2</xdr:col>
      <xdr:colOff>2133600</xdr:colOff>
      <xdr:row>24</xdr:row>
      <xdr:rowOff>66676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1876425" y="5857876"/>
          <a:ext cx="2752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4</xdr:row>
      <xdr:rowOff>200026</xdr:rowOff>
    </xdr:from>
    <xdr:to>
      <xdr:col>2</xdr:col>
      <xdr:colOff>2133600</xdr:colOff>
      <xdr:row>4</xdr:row>
      <xdr:rowOff>200026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876425" y="1228726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7</xdr:row>
      <xdr:rowOff>85726</xdr:rowOff>
    </xdr:from>
    <xdr:to>
      <xdr:col>2</xdr:col>
      <xdr:colOff>2133600</xdr:colOff>
      <xdr:row>7</xdr:row>
      <xdr:rowOff>85726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876425" y="1828801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9</xdr:row>
      <xdr:rowOff>190501</xdr:rowOff>
    </xdr:from>
    <xdr:to>
      <xdr:col>2</xdr:col>
      <xdr:colOff>2133600</xdr:colOff>
      <xdr:row>9</xdr:row>
      <xdr:rowOff>190501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876425" y="2409826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12</xdr:row>
      <xdr:rowOff>76200</xdr:rowOff>
    </xdr:from>
    <xdr:to>
      <xdr:col>2</xdr:col>
      <xdr:colOff>2133600</xdr:colOff>
      <xdr:row>12</xdr:row>
      <xdr:rowOff>76200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876425" y="3009900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15</xdr:row>
      <xdr:rowOff>114301</xdr:rowOff>
    </xdr:from>
    <xdr:to>
      <xdr:col>2</xdr:col>
      <xdr:colOff>2133600</xdr:colOff>
      <xdr:row>15</xdr:row>
      <xdr:rowOff>114301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1876425" y="3762376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21</xdr:row>
      <xdr:rowOff>76201</xdr:rowOff>
    </xdr:from>
    <xdr:to>
      <xdr:col>2</xdr:col>
      <xdr:colOff>2133600</xdr:colOff>
      <xdr:row>21</xdr:row>
      <xdr:rowOff>76201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876425" y="5153026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1524000</xdr:colOff>
      <xdr:row>23</xdr:row>
      <xdr:rowOff>190501</xdr:rowOff>
    </xdr:from>
    <xdr:to>
      <xdr:col>2</xdr:col>
      <xdr:colOff>2133600</xdr:colOff>
      <xdr:row>23</xdr:row>
      <xdr:rowOff>190501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876425" y="5743576"/>
          <a:ext cx="2752725" cy="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dio@nifty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"/>
  <sheetViews>
    <sheetView showGridLines="0" tabSelected="1" zoomScale="85" zoomScaleNormal="85" zoomScaleSheetLayoutView="85" workbookViewId="0">
      <selection sqref="A1:AH1"/>
    </sheetView>
  </sheetViews>
  <sheetFormatPr defaultColWidth="3.125" defaultRowHeight="12" customHeight="1" x14ac:dyDescent="0.15"/>
  <cols>
    <col min="1" max="35" width="3.125" style="11" customWidth="1"/>
    <col min="36" max="36" width="27.375" style="11" hidden="1" customWidth="1"/>
    <col min="37" max="37" width="23.625" style="11" hidden="1" customWidth="1"/>
    <col min="38" max="16384" width="3.125" style="11"/>
  </cols>
  <sheetData>
    <row r="1" spans="1:37" ht="17.25" x14ac:dyDescent="0.15">
      <c r="A1" s="161" t="s">
        <v>197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K1" s="10"/>
    </row>
    <row r="2" spans="1:37" ht="12" customHeight="1" x14ac:dyDescent="0.15"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  <c r="Y2" s="18"/>
      <c r="Z2" s="18"/>
      <c r="AK2" s="10"/>
    </row>
    <row r="3" spans="1:37" s="10" customFormat="1" ht="12" customHeight="1" x14ac:dyDescent="0.15">
      <c r="B3" s="1"/>
      <c r="C3" s="2"/>
      <c r="D3" s="3"/>
      <c r="E3" s="4" t="s">
        <v>32</v>
      </c>
      <c r="F3" s="5" t="s">
        <v>24</v>
      </c>
      <c r="G3" s="4"/>
      <c r="I3" s="6"/>
      <c r="J3" s="8"/>
      <c r="K3" s="20"/>
      <c r="L3" s="21"/>
      <c r="M3" s="4" t="s">
        <v>32</v>
      </c>
      <c r="N3" s="5" t="s">
        <v>27</v>
      </c>
      <c r="O3" s="6"/>
      <c r="R3" s="15"/>
      <c r="S3" s="16"/>
      <c r="T3" s="17"/>
      <c r="U3" s="4" t="s">
        <v>32</v>
      </c>
      <c r="V3" s="5" t="s">
        <v>33</v>
      </c>
      <c r="W3" s="6"/>
      <c r="X3" s="7"/>
      <c r="AJ3" s="11"/>
    </row>
    <row r="4" spans="1:37" ht="12" customHeight="1" x14ac:dyDescent="0.15">
      <c r="C4" s="14"/>
      <c r="D4" s="12"/>
      <c r="E4" s="12"/>
      <c r="F4" s="12"/>
      <c r="G4" s="12"/>
      <c r="H4" s="12"/>
      <c r="I4" s="12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64"/>
      <c r="Z4" s="165"/>
      <c r="AA4" s="165"/>
      <c r="AB4" s="165"/>
      <c r="AC4" s="165"/>
      <c r="AD4" s="165"/>
      <c r="AE4" s="165"/>
      <c r="AF4" s="165"/>
      <c r="AG4" s="165"/>
      <c r="AH4" s="165"/>
      <c r="AJ4" s="10"/>
      <c r="AK4" s="10"/>
    </row>
    <row r="5" spans="1:37" ht="12" customHeight="1" x14ac:dyDescent="0.15">
      <c r="A5" s="22" t="s">
        <v>198</v>
      </c>
      <c r="B5" s="23"/>
      <c r="C5" s="23"/>
      <c r="D5" s="23"/>
      <c r="E5" s="23"/>
      <c r="F5" s="23"/>
      <c r="G5" s="24"/>
      <c r="H5" s="25"/>
      <c r="I5" s="25"/>
      <c r="J5" s="25"/>
      <c r="K5" s="26"/>
      <c r="L5" s="26"/>
      <c r="M5" s="27"/>
      <c r="N5" s="9"/>
      <c r="O5" s="19"/>
      <c r="P5" s="19"/>
      <c r="Q5" s="19"/>
      <c r="R5" s="19"/>
      <c r="S5" s="19"/>
      <c r="T5" s="19"/>
      <c r="U5" s="19"/>
      <c r="V5" s="19"/>
      <c r="W5" s="19"/>
      <c r="X5" s="28" t="s">
        <v>4</v>
      </c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K5" s="10"/>
    </row>
    <row r="6" spans="1:37" ht="12" customHeight="1" x14ac:dyDescent="0.15">
      <c r="A6" s="118" t="s">
        <v>0</v>
      </c>
      <c r="B6" s="119"/>
      <c r="C6" s="178"/>
      <c r="D6" s="118" t="s">
        <v>1</v>
      </c>
      <c r="E6" s="119"/>
      <c r="F6" s="119"/>
      <c r="G6" s="118" t="s">
        <v>2</v>
      </c>
      <c r="H6" s="119"/>
      <c r="I6" s="119"/>
      <c r="J6" s="133" t="s">
        <v>3</v>
      </c>
      <c r="K6" s="119"/>
      <c r="L6" s="119"/>
      <c r="M6" s="29"/>
      <c r="N6" s="12"/>
      <c r="X6" s="1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30"/>
      <c r="AJ6" s="10"/>
      <c r="AK6" s="10"/>
    </row>
    <row r="7" spans="1:37" ht="12" customHeight="1" x14ac:dyDescent="0.15">
      <c r="A7" s="120" t="s">
        <v>26</v>
      </c>
      <c r="B7" s="121"/>
      <c r="C7" s="179"/>
      <c r="D7" s="120" t="s">
        <v>26</v>
      </c>
      <c r="E7" s="121"/>
      <c r="F7" s="121"/>
      <c r="G7" s="120" t="s">
        <v>26</v>
      </c>
      <c r="H7" s="121"/>
      <c r="I7" s="121"/>
      <c r="J7" s="120" t="s">
        <v>26</v>
      </c>
      <c r="K7" s="121"/>
      <c r="L7" s="121"/>
      <c r="M7" s="29"/>
      <c r="N7" s="12"/>
      <c r="X7" s="28" t="s">
        <v>13</v>
      </c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31"/>
      <c r="AK7" s="10"/>
    </row>
    <row r="8" spans="1:37" ht="12" customHeight="1" x14ac:dyDescent="0.1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34"/>
      <c r="M8" s="27"/>
      <c r="N8" s="9"/>
      <c r="X8" s="1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32"/>
      <c r="AK8" s="10"/>
    </row>
    <row r="9" spans="1:37" ht="12" customHeight="1" x14ac:dyDescent="0.1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34"/>
      <c r="M9" s="27"/>
      <c r="N9" s="9"/>
      <c r="U9" s="12"/>
      <c r="X9" s="28" t="s">
        <v>199</v>
      </c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32"/>
      <c r="AK9" s="10"/>
    </row>
    <row r="10" spans="1:37" ht="12" customHeight="1" x14ac:dyDescent="0.1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34"/>
      <c r="M10" s="27"/>
      <c r="N10" s="9"/>
      <c r="U10" s="12"/>
      <c r="X10" s="1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32"/>
      <c r="AK10" s="10"/>
    </row>
    <row r="11" spans="1:37" ht="12" customHeight="1" x14ac:dyDescent="0.1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34"/>
      <c r="M11" s="27"/>
      <c r="N11" s="9"/>
      <c r="U11" s="12"/>
      <c r="X11" s="28" t="s">
        <v>200</v>
      </c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32"/>
      <c r="AK11" s="10"/>
    </row>
    <row r="12" spans="1:37" ht="12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X12" s="10"/>
      <c r="Y12" s="182" t="s">
        <v>195</v>
      </c>
      <c r="Z12" s="183"/>
      <c r="AA12" s="183"/>
      <c r="AB12" s="183"/>
      <c r="AC12" s="183"/>
      <c r="AD12" s="183"/>
      <c r="AE12" s="183"/>
      <c r="AF12" s="183"/>
      <c r="AG12" s="183"/>
      <c r="AH12" s="183"/>
      <c r="AK12" s="10"/>
    </row>
    <row r="13" spans="1:37" ht="12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2"/>
      <c r="X13" s="28" t="s">
        <v>201</v>
      </c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K13" s="10"/>
    </row>
    <row r="14" spans="1:37" ht="13.5" customHeight="1" thickBot="1" x14ac:dyDescent="0.2">
      <c r="A14" s="1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AK14" s="10"/>
    </row>
    <row r="15" spans="1:37" ht="12" customHeight="1" thickTop="1" x14ac:dyDescent="0.15">
      <c r="A15" s="34"/>
      <c r="B15" s="11" t="s">
        <v>202</v>
      </c>
      <c r="C15" s="12"/>
      <c r="D15" s="12"/>
      <c r="E15" s="35"/>
      <c r="F15" s="35"/>
      <c r="G15" s="35"/>
      <c r="H15" s="36"/>
      <c r="I15" s="200" t="s">
        <v>176</v>
      </c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2"/>
      <c r="AF15" s="12"/>
      <c r="AG15" s="12"/>
    </row>
    <row r="16" spans="1:37" ht="12" customHeight="1" x14ac:dyDescent="0.15">
      <c r="A16" s="34"/>
      <c r="C16" s="12"/>
      <c r="D16" s="12"/>
      <c r="E16" s="35"/>
      <c r="F16" s="35"/>
      <c r="G16" s="35"/>
      <c r="H16" s="36"/>
      <c r="I16" s="203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5"/>
      <c r="AF16" s="12"/>
      <c r="AG16" s="12"/>
      <c r="AK16" s="10" t="s">
        <v>176</v>
      </c>
    </row>
    <row r="17" spans="1:45" ht="12" customHeight="1" thickBot="1" x14ac:dyDescent="0.2">
      <c r="A17" s="34"/>
      <c r="C17" s="12"/>
      <c r="D17" s="12"/>
      <c r="E17" s="35"/>
      <c r="F17" s="35"/>
      <c r="G17" s="35"/>
      <c r="H17" s="36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8"/>
      <c r="AF17" s="12"/>
      <c r="AG17" s="12"/>
      <c r="AK17" s="10" t="s">
        <v>173</v>
      </c>
    </row>
    <row r="18" spans="1:45" ht="12" customHeight="1" thickTop="1" x14ac:dyDescent="0.15">
      <c r="A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K18" s="10" t="s">
        <v>174</v>
      </c>
    </row>
    <row r="19" spans="1:45" ht="12" customHeight="1" x14ac:dyDescent="0.15">
      <c r="A19" s="12"/>
      <c r="B19" s="10" t="s">
        <v>172</v>
      </c>
      <c r="C19" s="12"/>
      <c r="D19" s="12"/>
      <c r="E19" s="37"/>
      <c r="F19" s="37"/>
      <c r="G19" s="37"/>
      <c r="H19" s="37"/>
      <c r="I19" s="122"/>
      <c r="J19" s="123"/>
      <c r="K19" s="141" t="s">
        <v>14</v>
      </c>
      <c r="L19" s="123"/>
      <c r="M19" s="123"/>
      <c r="N19" s="141" t="s">
        <v>11</v>
      </c>
      <c r="O19" s="123"/>
      <c r="P19" s="123"/>
      <c r="Q19" s="141" t="s">
        <v>10</v>
      </c>
      <c r="R19" s="143" t="s">
        <v>19</v>
      </c>
      <c r="S19" s="145" t="str">
        <f>IF(OR(I19="",L19="",O19=""),"",DATE(I19,L19,O19))</f>
        <v/>
      </c>
      <c r="T19" s="156" t="s">
        <v>20</v>
      </c>
      <c r="U19" s="149"/>
      <c r="V19" s="123"/>
      <c r="W19" s="141" t="s">
        <v>21</v>
      </c>
      <c r="X19" s="151"/>
      <c r="Y19" s="152"/>
      <c r="Z19" s="185" t="s">
        <v>22</v>
      </c>
      <c r="AA19" s="196" t="s">
        <v>177</v>
      </c>
      <c r="AB19" s="197"/>
      <c r="AC19" s="198" t="s">
        <v>178</v>
      </c>
      <c r="AD19" s="199"/>
      <c r="AE19" s="199"/>
      <c r="AF19" s="199"/>
      <c r="AG19" s="199"/>
      <c r="AH19" s="199"/>
      <c r="AK19" s="10" t="s">
        <v>175</v>
      </c>
      <c r="AS19" s="38"/>
    </row>
    <row r="20" spans="1:45" ht="12" customHeight="1" x14ac:dyDescent="0.15">
      <c r="A20" s="12"/>
      <c r="C20" s="12"/>
      <c r="D20" s="12"/>
      <c r="E20" s="37"/>
      <c r="F20" s="37"/>
      <c r="G20" s="37"/>
      <c r="H20" s="37"/>
      <c r="I20" s="124"/>
      <c r="J20" s="125"/>
      <c r="K20" s="142"/>
      <c r="L20" s="125"/>
      <c r="M20" s="125"/>
      <c r="N20" s="142"/>
      <c r="O20" s="125"/>
      <c r="P20" s="125"/>
      <c r="Q20" s="142"/>
      <c r="R20" s="144"/>
      <c r="S20" s="146"/>
      <c r="T20" s="157"/>
      <c r="U20" s="150"/>
      <c r="V20" s="125"/>
      <c r="W20" s="142"/>
      <c r="X20" s="153"/>
      <c r="Y20" s="154"/>
      <c r="Z20" s="186"/>
      <c r="AA20" s="196"/>
      <c r="AB20" s="197"/>
      <c r="AC20" s="199"/>
      <c r="AD20" s="199"/>
      <c r="AE20" s="199"/>
      <c r="AF20" s="199"/>
      <c r="AG20" s="199"/>
      <c r="AH20" s="199"/>
      <c r="AK20" s="10"/>
      <c r="AS20" s="38"/>
    </row>
    <row r="21" spans="1:45" ht="12" customHeight="1" x14ac:dyDescent="0.15">
      <c r="A21" s="12"/>
      <c r="C21" s="12"/>
      <c r="D21" s="12"/>
      <c r="E21" s="37"/>
      <c r="F21" s="37"/>
      <c r="G21" s="37"/>
      <c r="H21" s="37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10"/>
      <c r="U21" s="39"/>
      <c r="V21" s="39"/>
      <c r="W21" s="39"/>
      <c r="X21" s="39"/>
      <c r="Y21" s="39"/>
      <c r="Z21" s="39"/>
      <c r="AA21" s="112"/>
      <c r="AB21" s="113"/>
      <c r="AC21" s="199"/>
      <c r="AD21" s="199"/>
      <c r="AE21" s="199"/>
      <c r="AF21" s="199"/>
      <c r="AG21" s="199"/>
      <c r="AH21" s="199"/>
      <c r="AK21" s="10"/>
    </row>
    <row r="22" spans="1:45" ht="12" customHeight="1" x14ac:dyDescent="0.15">
      <c r="A22" s="12"/>
      <c r="B22" s="10" t="s">
        <v>171</v>
      </c>
      <c r="C22" s="12"/>
      <c r="D22" s="12"/>
      <c r="E22" s="37"/>
      <c r="F22" s="37"/>
      <c r="G22" s="37"/>
      <c r="H22" s="37"/>
      <c r="I22" s="122"/>
      <c r="J22" s="123"/>
      <c r="K22" s="141" t="s">
        <v>14</v>
      </c>
      <c r="L22" s="123"/>
      <c r="M22" s="123"/>
      <c r="N22" s="141" t="s">
        <v>11</v>
      </c>
      <c r="O22" s="123"/>
      <c r="P22" s="123"/>
      <c r="Q22" s="141" t="s">
        <v>10</v>
      </c>
      <c r="R22" s="143" t="s">
        <v>19</v>
      </c>
      <c r="S22" s="145" t="str">
        <f>IF(OR(I22="",L22="",O22=""),"",DATE(I22,L22,O22))</f>
        <v/>
      </c>
      <c r="T22" s="156" t="s">
        <v>20</v>
      </c>
      <c r="U22" s="149"/>
      <c r="V22" s="123"/>
      <c r="W22" s="141" t="s">
        <v>21</v>
      </c>
      <c r="X22" s="151"/>
      <c r="Y22" s="152"/>
      <c r="Z22" s="185" t="s">
        <v>22</v>
      </c>
      <c r="AA22" s="196" t="s">
        <v>177</v>
      </c>
      <c r="AB22" s="197"/>
      <c r="AC22" s="199"/>
      <c r="AD22" s="199"/>
      <c r="AE22" s="199"/>
      <c r="AF22" s="199"/>
      <c r="AG22" s="199"/>
      <c r="AH22" s="199"/>
      <c r="AK22" s="10"/>
    </row>
    <row r="23" spans="1:45" ht="12" customHeight="1" x14ac:dyDescent="0.15">
      <c r="A23" s="12"/>
      <c r="C23" s="12"/>
      <c r="D23" s="12"/>
      <c r="E23" s="37"/>
      <c r="F23" s="37"/>
      <c r="G23" s="37"/>
      <c r="H23" s="37"/>
      <c r="I23" s="124"/>
      <c r="J23" s="125"/>
      <c r="K23" s="142"/>
      <c r="L23" s="125"/>
      <c r="M23" s="125"/>
      <c r="N23" s="142"/>
      <c r="O23" s="125"/>
      <c r="P23" s="125"/>
      <c r="Q23" s="142"/>
      <c r="R23" s="144"/>
      <c r="S23" s="146"/>
      <c r="T23" s="157"/>
      <c r="U23" s="150"/>
      <c r="V23" s="125"/>
      <c r="W23" s="142"/>
      <c r="X23" s="153"/>
      <c r="Y23" s="154"/>
      <c r="Z23" s="186"/>
      <c r="AA23" s="196"/>
      <c r="AB23" s="197"/>
      <c r="AC23" s="199"/>
      <c r="AD23" s="199"/>
      <c r="AE23" s="199"/>
      <c r="AF23" s="199"/>
      <c r="AG23" s="199"/>
      <c r="AH23" s="199"/>
    </row>
    <row r="24" spans="1:45" ht="12" customHeight="1" x14ac:dyDescent="0.15">
      <c r="A24" s="12"/>
      <c r="AA24" s="113"/>
      <c r="AB24" s="113"/>
      <c r="AC24" s="199"/>
      <c r="AD24" s="199"/>
      <c r="AE24" s="199"/>
      <c r="AF24" s="199"/>
      <c r="AG24" s="199"/>
      <c r="AH24" s="199"/>
    </row>
    <row r="25" spans="1:45" s="10" customFormat="1" ht="12" customHeight="1" x14ac:dyDescent="0.15">
      <c r="A25" s="9"/>
      <c r="B25" s="10" t="s">
        <v>170</v>
      </c>
      <c r="C25" s="9"/>
      <c r="D25" s="9"/>
      <c r="E25" s="9"/>
      <c r="F25" s="9"/>
      <c r="G25" s="9"/>
      <c r="H25" s="9"/>
      <c r="I25" s="122"/>
      <c r="J25" s="123"/>
      <c r="K25" s="141" t="s">
        <v>14</v>
      </c>
      <c r="L25" s="123"/>
      <c r="M25" s="123"/>
      <c r="N25" s="141" t="s">
        <v>11</v>
      </c>
      <c r="O25" s="123"/>
      <c r="P25" s="123"/>
      <c r="Q25" s="141" t="s">
        <v>10</v>
      </c>
      <c r="R25" s="143" t="s">
        <v>19</v>
      </c>
      <c r="S25" s="145" t="str">
        <f>IF(OR(I25="",L25="",O25=""),"",DATE(I25,L25,O25))</f>
        <v/>
      </c>
      <c r="T25" s="147" t="s">
        <v>20</v>
      </c>
      <c r="U25" s="149"/>
      <c r="V25" s="123"/>
      <c r="W25" s="141" t="s">
        <v>21</v>
      </c>
      <c r="X25" s="151"/>
      <c r="Y25" s="152"/>
      <c r="Z25" s="185" t="s">
        <v>22</v>
      </c>
      <c r="AA25" s="196" t="s">
        <v>177</v>
      </c>
      <c r="AB25" s="197"/>
      <c r="AC25" s="199"/>
      <c r="AD25" s="199"/>
      <c r="AE25" s="199"/>
      <c r="AF25" s="199"/>
      <c r="AG25" s="199"/>
      <c r="AH25" s="199"/>
    </row>
    <row r="26" spans="1:45" s="10" customFormat="1" ht="12" customHeight="1" x14ac:dyDescent="0.15">
      <c r="A26" s="9"/>
      <c r="C26" s="9"/>
      <c r="D26" s="9"/>
      <c r="E26" s="9"/>
      <c r="F26" s="9"/>
      <c r="G26" s="9"/>
      <c r="H26" s="9"/>
      <c r="I26" s="124"/>
      <c r="J26" s="125"/>
      <c r="K26" s="142"/>
      <c r="L26" s="125"/>
      <c r="M26" s="125"/>
      <c r="N26" s="142"/>
      <c r="O26" s="125"/>
      <c r="P26" s="125"/>
      <c r="Q26" s="142"/>
      <c r="R26" s="144"/>
      <c r="S26" s="146"/>
      <c r="T26" s="148"/>
      <c r="U26" s="150"/>
      <c r="V26" s="125"/>
      <c r="W26" s="142"/>
      <c r="X26" s="153"/>
      <c r="Y26" s="154"/>
      <c r="Z26" s="186"/>
      <c r="AA26" s="196"/>
      <c r="AB26" s="197"/>
      <c r="AC26" s="199"/>
      <c r="AD26" s="199"/>
      <c r="AE26" s="199"/>
      <c r="AF26" s="199"/>
      <c r="AG26" s="199"/>
      <c r="AH26" s="199"/>
    </row>
    <row r="27" spans="1:45" ht="12" customHeight="1" x14ac:dyDescent="0.15">
      <c r="A27" s="12"/>
    </row>
    <row r="28" spans="1:45" s="10" customFormat="1" ht="12" customHeight="1" x14ac:dyDescent="0.15">
      <c r="A28" s="9"/>
      <c r="B28" s="10" t="s">
        <v>12</v>
      </c>
      <c r="C28" s="9"/>
      <c r="D28" s="9"/>
      <c r="E28" s="9"/>
      <c r="F28" s="9"/>
      <c r="G28" s="9"/>
      <c r="H28" s="9"/>
      <c r="I28" s="187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9"/>
    </row>
    <row r="29" spans="1:45" s="10" customFormat="1" ht="12" customHeight="1" x14ac:dyDescent="0.15">
      <c r="A29" s="9"/>
      <c r="B29" s="10" t="s">
        <v>168</v>
      </c>
      <c r="C29" s="9"/>
      <c r="D29" s="9"/>
      <c r="E29" s="9"/>
      <c r="F29" s="9"/>
      <c r="G29" s="9"/>
      <c r="H29" s="9"/>
      <c r="I29" s="190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2"/>
    </row>
    <row r="30" spans="1:45" s="10" customFormat="1" ht="12" customHeight="1" x14ac:dyDescent="0.15">
      <c r="A30" s="9"/>
      <c r="B30" s="10" t="s">
        <v>169</v>
      </c>
      <c r="C30" s="9"/>
      <c r="D30" s="9"/>
      <c r="E30" s="9"/>
      <c r="F30" s="9"/>
      <c r="G30" s="9"/>
      <c r="H30" s="9"/>
      <c r="I30" s="190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2"/>
    </row>
    <row r="31" spans="1:45" s="10" customFormat="1" ht="12" customHeight="1" x14ac:dyDescent="0.15">
      <c r="A31" s="9"/>
      <c r="C31" s="9"/>
      <c r="D31" s="9"/>
      <c r="E31" s="9"/>
      <c r="F31" s="9"/>
      <c r="G31" s="9"/>
      <c r="H31" s="9"/>
      <c r="I31" s="190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2"/>
    </row>
    <row r="32" spans="1:45" s="10" customFormat="1" ht="12" customHeight="1" x14ac:dyDescent="0.15">
      <c r="A32" s="9"/>
      <c r="C32" s="9"/>
      <c r="D32" s="9"/>
      <c r="E32" s="9"/>
      <c r="F32" s="9"/>
      <c r="G32" s="9"/>
      <c r="H32" s="9"/>
      <c r="I32" s="190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2"/>
    </row>
    <row r="33" spans="1:50" s="10" customFormat="1" ht="12" customHeight="1" x14ac:dyDescent="0.15">
      <c r="A33" s="9"/>
      <c r="C33" s="9"/>
      <c r="D33" s="9"/>
      <c r="E33" s="9"/>
      <c r="F33" s="9"/>
      <c r="G33" s="9"/>
      <c r="H33" s="9"/>
      <c r="I33" s="193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5"/>
    </row>
    <row r="34" spans="1:50" s="10" customFormat="1" ht="12" customHeight="1" thickBot="1" x14ac:dyDescent="0.2">
      <c r="A34" s="9"/>
      <c r="C34" s="9"/>
      <c r="D34" s="9"/>
      <c r="E34" s="9"/>
      <c r="F34" s="9"/>
      <c r="G34" s="9"/>
      <c r="H34" s="9"/>
      <c r="I34" s="40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50" s="10" customFormat="1" ht="15" customHeight="1" thickTop="1" thickBot="1" x14ac:dyDescent="0.2">
      <c r="A35" s="42" t="s">
        <v>61</v>
      </c>
      <c r="B35" s="43"/>
      <c r="C35" s="43"/>
      <c r="D35" s="43"/>
      <c r="E35" s="43"/>
      <c r="F35" s="43"/>
      <c r="G35" s="43"/>
      <c r="H35" s="44"/>
      <c r="I35" s="9"/>
      <c r="J35" s="9"/>
      <c r="AK35" s="11"/>
    </row>
    <row r="36" spans="1:50" s="10" customFormat="1" ht="12" customHeight="1" thickTop="1" x14ac:dyDescent="0.15">
      <c r="H36" s="9"/>
    </row>
    <row r="37" spans="1:50" s="10" customFormat="1" ht="12" customHeight="1" x14ac:dyDescent="0.15">
      <c r="B37" s="10" t="s">
        <v>67</v>
      </c>
      <c r="H37" s="45"/>
      <c r="I37" s="135" t="s">
        <v>148</v>
      </c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7"/>
      <c r="AJ37" s="28" t="s">
        <v>146</v>
      </c>
      <c r="AK37" s="106" t="s">
        <v>145</v>
      </c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</row>
    <row r="38" spans="1:50" s="10" customFormat="1" ht="12" customHeight="1" x14ac:dyDescent="0.15">
      <c r="I38" s="138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40"/>
      <c r="AJ38" s="28" t="s">
        <v>147</v>
      </c>
      <c r="AK38" s="106" t="s">
        <v>144</v>
      </c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</row>
    <row r="39" spans="1:50" s="10" customFormat="1" ht="12" customHeight="1" x14ac:dyDescent="0.15">
      <c r="A39" s="9"/>
      <c r="C39" s="9"/>
      <c r="D39" s="9"/>
      <c r="E39" s="9"/>
      <c r="F39" s="9"/>
      <c r="G39" s="9"/>
      <c r="H39" s="9"/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50" s="10" customFormat="1" ht="12" customHeight="1" x14ac:dyDescent="0.15">
      <c r="A40" s="9"/>
      <c r="B40" s="10" t="s">
        <v>68</v>
      </c>
      <c r="C40" s="9"/>
      <c r="D40" s="9"/>
      <c r="E40" s="9"/>
      <c r="F40" s="9"/>
      <c r="G40" s="9"/>
      <c r="H40" s="9"/>
      <c r="I40" s="135">
        <v>22</v>
      </c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7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50" s="10" customFormat="1" ht="12" customHeight="1" x14ac:dyDescent="0.15">
      <c r="A41" s="9"/>
      <c r="C41" s="9"/>
      <c r="D41" s="9"/>
      <c r="E41" s="9"/>
      <c r="F41" s="9"/>
      <c r="G41" s="9"/>
      <c r="H41" s="9"/>
      <c r="I41" s="138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40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50" s="10" customFormat="1" ht="12" customHeight="1" thickBot="1" x14ac:dyDescent="0.2">
      <c r="A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50" ht="15" customHeight="1" thickTop="1" thickBot="1" x14ac:dyDescent="0.2">
      <c r="A43" s="42" t="s">
        <v>54</v>
      </c>
      <c r="B43" s="46"/>
      <c r="C43" s="46"/>
      <c r="D43" s="46"/>
      <c r="E43" s="46"/>
      <c r="F43" s="46"/>
      <c r="G43" s="46"/>
      <c r="H43" s="47"/>
      <c r="AK43" s="38"/>
    </row>
    <row r="44" spans="1:50" ht="12" customHeight="1" thickTop="1" x14ac:dyDescent="0.15">
      <c r="A44" s="12"/>
      <c r="B44" s="12"/>
      <c r="C44" s="12"/>
      <c r="D44" s="12"/>
      <c r="E44" s="12"/>
      <c r="F44" s="12"/>
      <c r="G44" s="12"/>
      <c r="AK44" s="38"/>
    </row>
    <row r="45" spans="1:50" s="10" customFormat="1" ht="12" customHeight="1" x14ac:dyDescent="0.15">
      <c r="A45" s="12"/>
      <c r="B45" s="10" t="s">
        <v>163</v>
      </c>
      <c r="I45" s="127" t="s">
        <v>196</v>
      </c>
      <c r="J45" s="128"/>
      <c r="K45" s="128"/>
      <c r="L45" s="128"/>
      <c r="M45" s="128"/>
      <c r="N45" s="128"/>
      <c r="O45" s="128"/>
      <c r="P45" s="129"/>
      <c r="Q45" s="109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I45" s="76"/>
      <c r="AJ45" s="104" t="b">
        <v>0</v>
      </c>
      <c r="AK45" s="10" t="s">
        <v>161</v>
      </c>
    </row>
    <row r="46" spans="1:50" s="10" customFormat="1" ht="12" customHeight="1" x14ac:dyDescent="0.15">
      <c r="A46" s="9"/>
      <c r="B46" s="11"/>
      <c r="I46" s="130"/>
      <c r="J46" s="131"/>
      <c r="K46" s="131"/>
      <c r="L46" s="131"/>
      <c r="M46" s="131"/>
      <c r="N46" s="131"/>
      <c r="O46" s="131"/>
      <c r="P46" s="132"/>
      <c r="Q46" s="109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75"/>
      <c r="AJ46" s="76"/>
      <c r="AK46" s="10" t="s">
        <v>162</v>
      </c>
    </row>
    <row r="47" spans="1:50" ht="12" customHeight="1" x14ac:dyDescent="0.15">
      <c r="Q47" s="74"/>
      <c r="T47" s="12"/>
      <c r="AC47" s="74"/>
      <c r="AD47" s="74"/>
      <c r="AE47" s="74"/>
      <c r="AF47" s="74"/>
      <c r="AG47" s="74"/>
      <c r="AH47" s="74"/>
      <c r="AK47" s="10"/>
    </row>
    <row r="48" spans="1:50" ht="12" customHeight="1" x14ac:dyDescent="0.15">
      <c r="A48" s="12"/>
      <c r="B48" s="10" t="s">
        <v>55</v>
      </c>
      <c r="E48" s="12"/>
      <c r="F48" s="12"/>
      <c r="G48" s="12"/>
      <c r="H48" s="33"/>
      <c r="I48" s="159"/>
      <c r="J48" s="159"/>
      <c r="K48" s="159"/>
      <c r="L48" s="159"/>
      <c r="M48" s="159"/>
      <c r="N48" s="159"/>
      <c r="O48" s="159"/>
      <c r="P48" s="159"/>
      <c r="Q48" s="48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J48" s="105" t="b">
        <v>0</v>
      </c>
      <c r="AK48" s="10"/>
    </row>
    <row r="49" spans="1:37" ht="12" customHeight="1" x14ac:dyDescent="0.15">
      <c r="A49" s="12"/>
      <c r="E49" s="12"/>
      <c r="F49" s="12"/>
      <c r="G49" s="12"/>
      <c r="H49" s="33"/>
      <c r="I49" s="209"/>
      <c r="J49" s="160"/>
      <c r="K49" s="160"/>
      <c r="L49" s="160"/>
      <c r="M49" s="160"/>
      <c r="N49" s="160"/>
      <c r="O49" s="160"/>
      <c r="P49" s="160"/>
      <c r="Q49" s="48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7" ht="12" customHeight="1" x14ac:dyDescent="0.15">
      <c r="A50" s="12"/>
      <c r="AK50" s="10"/>
    </row>
    <row r="51" spans="1:37" ht="12" customHeight="1" x14ac:dyDescent="0.15">
      <c r="A51" s="12"/>
      <c r="B51" s="11" t="s">
        <v>5</v>
      </c>
      <c r="E51" s="12"/>
      <c r="F51" s="12"/>
      <c r="G51" s="12"/>
      <c r="H51" s="33"/>
      <c r="I51" s="167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9"/>
      <c r="AJ51" s="105" t="b">
        <v>0</v>
      </c>
      <c r="AK51" s="38"/>
    </row>
    <row r="52" spans="1:37" ht="12" customHeight="1" x14ac:dyDescent="0.15">
      <c r="A52" s="12"/>
      <c r="B52" s="11" t="s">
        <v>16</v>
      </c>
      <c r="E52" s="12"/>
      <c r="F52" s="12"/>
      <c r="G52" s="12"/>
      <c r="H52" s="33"/>
      <c r="I52" s="170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2"/>
      <c r="AK52" s="38"/>
    </row>
    <row r="53" spans="1:37" ht="12" customHeight="1" x14ac:dyDescent="0.15">
      <c r="A53" s="12"/>
      <c r="E53" s="33"/>
      <c r="F53" s="33"/>
      <c r="G53" s="33"/>
      <c r="H53" s="33"/>
      <c r="I53" s="173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5"/>
      <c r="AK53" s="38"/>
    </row>
    <row r="54" spans="1:37" ht="12" customHeight="1" x14ac:dyDescent="0.15">
      <c r="A54" s="12"/>
      <c r="E54" s="33"/>
      <c r="F54" s="33"/>
      <c r="G54" s="33"/>
      <c r="H54" s="33"/>
      <c r="I54" s="9" t="s">
        <v>64</v>
      </c>
      <c r="J54" s="33"/>
      <c r="K54" s="33"/>
      <c r="L54" s="12"/>
      <c r="M54" s="12"/>
      <c r="N54" s="12"/>
      <c r="O54" s="12"/>
      <c r="P54" s="12"/>
      <c r="Q54" s="12"/>
      <c r="R54" s="12"/>
      <c r="S54" s="12"/>
      <c r="T54" s="12"/>
      <c r="AK54" s="38"/>
    </row>
    <row r="55" spans="1:37" ht="12" customHeight="1" x14ac:dyDescent="0.15">
      <c r="A55" s="12"/>
      <c r="E55" s="33"/>
      <c r="F55" s="33"/>
      <c r="G55" s="33"/>
      <c r="H55" s="33"/>
      <c r="I55" s="9"/>
      <c r="J55" s="33"/>
      <c r="K55" s="33"/>
      <c r="L55" s="12"/>
      <c r="M55" s="12"/>
      <c r="N55" s="12"/>
      <c r="O55" s="12"/>
      <c r="P55" s="12"/>
      <c r="Q55" s="12"/>
      <c r="R55" s="12"/>
      <c r="S55" s="12"/>
      <c r="T55" s="12"/>
      <c r="AK55" s="38"/>
    </row>
    <row r="56" spans="1:37" ht="12" customHeight="1" x14ac:dyDescent="0.15">
      <c r="A56" s="12"/>
      <c r="B56" s="10" t="s">
        <v>50</v>
      </c>
      <c r="E56" s="33"/>
      <c r="F56" s="33"/>
      <c r="G56" s="33"/>
      <c r="H56" s="33"/>
      <c r="I56" s="167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9"/>
      <c r="AI56" s="49"/>
      <c r="AJ56" s="105" t="b">
        <v>0</v>
      </c>
      <c r="AK56" s="38"/>
    </row>
    <row r="57" spans="1:37" ht="12" customHeight="1" x14ac:dyDescent="0.15">
      <c r="A57" s="12"/>
      <c r="E57" s="33"/>
      <c r="F57" s="33"/>
      <c r="G57" s="33"/>
      <c r="H57" s="33"/>
      <c r="I57" s="170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2"/>
      <c r="AI57" s="49"/>
      <c r="AK57" s="38"/>
    </row>
    <row r="58" spans="1:37" ht="12" customHeight="1" x14ac:dyDescent="0.15">
      <c r="A58" s="12"/>
      <c r="E58" s="33"/>
      <c r="F58" s="33"/>
      <c r="G58" s="33"/>
      <c r="H58" s="33"/>
      <c r="I58" s="173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5"/>
      <c r="AI58" s="49"/>
      <c r="AK58" s="38"/>
    </row>
    <row r="59" spans="1:37" ht="12" customHeight="1" x14ac:dyDescent="0.15">
      <c r="A59" s="12"/>
      <c r="E59" s="33"/>
      <c r="F59" s="33"/>
      <c r="G59" s="33"/>
      <c r="H59" s="33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49"/>
      <c r="AK59" s="38"/>
    </row>
    <row r="60" spans="1:37" ht="12" customHeight="1" x14ac:dyDescent="0.15">
      <c r="A60" s="12"/>
      <c r="B60" s="10" t="s">
        <v>51</v>
      </c>
      <c r="E60" s="33"/>
      <c r="F60" s="33"/>
      <c r="G60" s="33"/>
      <c r="H60" s="33"/>
      <c r="I60" s="167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9"/>
      <c r="AI60" s="49"/>
      <c r="AJ60" s="105" t="b">
        <v>0</v>
      </c>
      <c r="AK60" s="38"/>
    </row>
    <row r="61" spans="1:37" ht="12" customHeight="1" x14ac:dyDescent="0.15">
      <c r="A61" s="12"/>
      <c r="E61" s="33"/>
      <c r="F61" s="33"/>
      <c r="G61" s="33"/>
      <c r="H61" s="33"/>
      <c r="I61" s="170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2"/>
      <c r="AI61" s="49"/>
      <c r="AK61" s="38"/>
    </row>
    <row r="62" spans="1:37" ht="12" customHeight="1" x14ac:dyDescent="0.15">
      <c r="A62" s="12"/>
      <c r="E62" s="33"/>
      <c r="F62" s="33"/>
      <c r="G62" s="33"/>
      <c r="H62" s="33"/>
      <c r="I62" s="173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5"/>
      <c r="AI62" s="49"/>
      <c r="AK62" s="38"/>
    </row>
    <row r="63" spans="1:37" ht="12" customHeight="1" x14ac:dyDescent="0.15">
      <c r="E63" s="33"/>
      <c r="F63" s="33"/>
      <c r="G63" s="33"/>
      <c r="H63" s="33"/>
      <c r="I63" s="34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2"/>
      <c r="AI63" s="52"/>
      <c r="AK63" s="38"/>
    </row>
    <row r="64" spans="1:37" ht="12" customHeight="1" x14ac:dyDescent="0.15">
      <c r="A64" s="12"/>
      <c r="B64" s="10" t="s">
        <v>52</v>
      </c>
      <c r="E64" s="33"/>
      <c r="F64" s="33"/>
      <c r="G64" s="33"/>
      <c r="H64" s="33"/>
      <c r="I64" s="167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9"/>
      <c r="AI64" s="49"/>
      <c r="AJ64" s="105" t="b">
        <v>0</v>
      </c>
      <c r="AK64" s="38"/>
    </row>
    <row r="65" spans="1:37" ht="12" customHeight="1" x14ac:dyDescent="0.15">
      <c r="A65" s="12"/>
      <c r="E65" s="33"/>
      <c r="F65" s="33"/>
      <c r="G65" s="33"/>
      <c r="H65" s="33"/>
      <c r="I65" s="170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2"/>
      <c r="AI65" s="49"/>
      <c r="AK65" s="38"/>
    </row>
    <row r="66" spans="1:37" ht="12" customHeight="1" x14ac:dyDescent="0.15">
      <c r="A66" s="12"/>
      <c r="E66" s="33"/>
      <c r="F66" s="33"/>
      <c r="G66" s="33"/>
      <c r="H66" s="33"/>
      <c r="I66" s="173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5"/>
      <c r="AI66" s="49"/>
      <c r="AK66" s="38"/>
    </row>
    <row r="67" spans="1:37" ht="12" customHeight="1" x14ac:dyDescent="0.15">
      <c r="E67" s="33"/>
      <c r="F67" s="33"/>
      <c r="G67" s="33"/>
      <c r="H67" s="33"/>
      <c r="I67" s="34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2"/>
      <c r="AI67" s="52"/>
      <c r="AK67" s="38"/>
    </row>
    <row r="68" spans="1:37" ht="12" customHeight="1" x14ac:dyDescent="0.15">
      <c r="A68" s="12"/>
      <c r="B68" s="10" t="s">
        <v>53</v>
      </c>
      <c r="E68" s="33"/>
      <c r="F68" s="33"/>
      <c r="G68" s="33"/>
      <c r="H68" s="33"/>
      <c r="I68" s="167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9"/>
      <c r="AI68" s="49"/>
      <c r="AJ68" s="105" t="b">
        <v>0</v>
      </c>
      <c r="AK68" s="38"/>
    </row>
    <row r="69" spans="1:37" ht="12" customHeight="1" x14ac:dyDescent="0.15">
      <c r="A69" s="12"/>
      <c r="E69" s="33"/>
      <c r="F69" s="33"/>
      <c r="G69" s="33"/>
      <c r="H69" s="33"/>
      <c r="I69" s="170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2"/>
      <c r="AI69" s="49"/>
      <c r="AK69" s="38"/>
    </row>
    <row r="70" spans="1:37" ht="12" customHeight="1" x14ac:dyDescent="0.15">
      <c r="A70" s="12"/>
      <c r="E70" s="33"/>
      <c r="F70" s="33"/>
      <c r="G70" s="33"/>
      <c r="H70" s="33"/>
      <c r="I70" s="173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5"/>
      <c r="AI70" s="49"/>
      <c r="AK70" s="38"/>
    </row>
    <row r="71" spans="1:37" ht="12" customHeight="1" x14ac:dyDescent="0.15">
      <c r="E71" s="33"/>
      <c r="F71" s="33"/>
      <c r="G71" s="33"/>
      <c r="H71" s="33"/>
      <c r="I71" s="9" t="s">
        <v>65</v>
      </c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2"/>
      <c r="AI71" s="52"/>
      <c r="AK71" s="38"/>
    </row>
    <row r="72" spans="1:37" ht="12" customHeight="1" thickBot="1" x14ac:dyDescent="0.2">
      <c r="E72" s="33"/>
      <c r="F72" s="33"/>
      <c r="G72" s="33"/>
      <c r="H72" s="33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2"/>
      <c r="AI72" s="52"/>
      <c r="AK72" s="38"/>
    </row>
    <row r="73" spans="1:37" ht="15" customHeight="1" thickTop="1" thickBot="1" x14ac:dyDescent="0.2">
      <c r="A73" s="42" t="s">
        <v>6</v>
      </c>
      <c r="B73" s="46"/>
      <c r="C73" s="46"/>
      <c r="D73" s="46"/>
      <c r="E73" s="46"/>
      <c r="F73" s="46"/>
      <c r="G73" s="46"/>
      <c r="H73" s="47"/>
      <c r="AK73" s="38"/>
    </row>
    <row r="74" spans="1:37" ht="12" customHeight="1" thickTop="1" x14ac:dyDescent="0.15">
      <c r="A74" s="29"/>
      <c r="B74" s="12"/>
      <c r="C74" s="12"/>
      <c r="D74" s="12"/>
      <c r="E74" s="12"/>
      <c r="F74" s="12"/>
      <c r="G74" s="12"/>
      <c r="AJ74" s="12"/>
      <c r="AK74" s="38"/>
    </row>
    <row r="75" spans="1:37" ht="12" customHeight="1" x14ac:dyDescent="0.15">
      <c r="A75" s="12"/>
      <c r="B75" s="11" t="s">
        <v>17</v>
      </c>
      <c r="I75" s="158" t="s">
        <v>58</v>
      </c>
      <c r="J75" s="158" t="s">
        <v>59</v>
      </c>
      <c r="K75" s="158" t="s">
        <v>56</v>
      </c>
      <c r="L75" s="158" t="s">
        <v>57</v>
      </c>
      <c r="M75" s="158" t="s">
        <v>23</v>
      </c>
      <c r="N75" s="158" t="str">
        <f>IF($I$45="卸","O",IF($I$45="メーカー","M",""))</f>
        <v>M</v>
      </c>
      <c r="O75" s="163"/>
      <c r="P75" s="163"/>
      <c r="Q75" s="163"/>
      <c r="S75" s="10" t="s">
        <v>60</v>
      </c>
      <c r="Y75" s="53"/>
      <c r="Z75" s="54"/>
      <c r="AA75" s="54"/>
      <c r="AB75" s="54"/>
      <c r="AC75" s="54"/>
      <c r="AD75" s="55"/>
      <c r="AE75" s="55"/>
      <c r="AF75" s="55"/>
      <c r="AG75" s="55"/>
      <c r="AH75" s="53"/>
      <c r="AI75" s="56"/>
    </row>
    <row r="76" spans="1:37" ht="12" customHeight="1" x14ac:dyDescent="0.15">
      <c r="A76" s="12"/>
      <c r="I76" s="158"/>
      <c r="J76" s="158"/>
      <c r="K76" s="158"/>
      <c r="L76" s="158"/>
      <c r="M76" s="158"/>
      <c r="N76" s="158"/>
      <c r="O76" s="163"/>
      <c r="P76" s="163"/>
      <c r="Q76" s="163"/>
      <c r="Y76" s="53"/>
      <c r="Z76" s="54"/>
      <c r="AA76" s="54"/>
      <c r="AB76" s="54"/>
      <c r="AC76" s="54"/>
      <c r="AD76" s="55"/>
      <c r="AE76" s="55"/>
      <c r="AF76" s="55"/>
      <c r="AG76" s="55"/>
      <c r="AH76" s="53"/>
      <c r="AI76" s="33"/>
      <c r="AK76" s="10" t="s">
        <v>128</v>
      </c>
    </row>
    <row r="77" spans="1:37" s="10" customFormat="1" ht="12" customHeight="1" x14ac:dyDescent="0.15">
      <c r="A77" s="9"/>
      <c r="T77" s="9"/>
      <c r="U77" s="9"/>
      <c r="AK77" s="10" t="s">
        <v>129</v>
      </c>
    </row>
    <row r="78" spans="1:37" s="58" customFormat="1" ht="12" customHeight="1" x14ac:dyDescent="0.15">
      <c r="A78" s="57"/>
      <c r="B78" s="9" t="s">
        <v>164</v>
      </c>
      <c r="C78" s="9"/>
      <c r="D78" s="9"/>
      <c r="E78" s="9"/>
      <c r="F78" s="9"/>
      <c r="G78" s="9"/>
      <c r="H78" s="9"/>
      <c r="I78" s="162"/>
      <c r="J78" s="162"/>
      <c r="K78" s="162"/>
      <c r="L78" s="176" t="s">
        <v>30</v>
      </c>
      <c r="M78" s="162"/>
      <c r="N78" s="162"/>
      <c r="O78" s="162"/>
      <c r="P78" s="176" t="s">
        <v>30</v>
      </c>
      <c r="Q78" s="162"/>
      <c r="R78" s="162"/>
      <c r="S78" s="162"/>
      <c r="T78" s="176" t="s">
        <v>30</v>
      </c>
      <c r="U78" s="162"/>
      <c r="V78" s="162"/>
      <c r="W78" s="162"/>
      <c r="Y78" s="10" t="s">
        <v>31</v>
      </c>
      <c r="AA78" s="54"/>
      <c r="AB78" s="59"/>
      <c r="AC78" s="59"/>
      <c r="AD78" s="10"/>
      <c r="AE78" s="10"/>
      <c r="AF78" s="10"/>
      <c r="AG78" s="10"/>
      <c r="AH78" s="10"/>
      <c r="AI78" s="10"/>
      <c r="AJ78" s="104" t="b">
        <v>0</v>
      </c>
      <c r="AK78" s="10" t="s">
        <v>130</v>
      </c>
    </row>
    <row r="79" spans="1:37" s="58" customFormat="1" ht="12" customHeight="1" x14ac:dyDescent="0.15">
      <c r="A79" s="57"/>
      <c r="B79" s="9"/>
      <c r="C79" s="9"/>
      <c r="D79" s="9"/>
      <c r="E79" s="9"/>
      <c r="F79" s="9"/>
      <c r="G79" s="9"/>
      <c r="H79" s="9"/>
      <c r="I79" s="162"/>
      <c r="J79" s="162"/>
      <c r="K79" s="162"/>
      <c r="L79" s="177"/>
      <c r="M79" s="162"/>
      <c r="N79" s="162"/>
      <c r="O79" s="162"/>
      <c r="P79" s="177"/>
      <c r="Q79" s="162"/>
      <c r="R79" s="162"/>
      <c r="S79" s="162"/>
      <c r="T79" s="177"/>
      <c r="U79" s="162"/>
      <c r="V79" s="162"/>
      <c r="W79" s="162"/>
      <c r="Y79" s="10" t="s">
        <v>149</v>
      </c>
      <c r="AA79" s="59"/>
      <c r="AB79" s="59"/>
      <c r="AC79" s="59"/>
      <c r="AD79" s="10"/>
      <c r="AE79" s="10"/>
      <c r="AF79" s="10"/>
      <c r="AG79" s="10"/>
      <c r="AH79" s="10"/>
      <c r="AI79" s="10"/>
      <c r="AJ79" s="10"/>
      <c r="AK79" s="10" t="s">
        <v>131</v>
      </c>
    </row>
    <row r="80" spans="1:37" s="10" customFormat="1" ht="12" customHeight="1" x14ac:dyDescent="0.15">
      <c r="A80" s="9"/>
      <c r="I80" s="60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10" t="s">
        <v>150</v>
      </c>
      <c r="AI80" s="62"/>
      <c r="AK80" s="10" t="s">
        <v>132</v>
      </c>
    </row>
    <row r="81" spans="1:37" s="10" customFormat="1" ht="12" customHeight="1" x14ac:dyDescent="0.15">
      <c r="A81" s="9"/>
      <c r="B81" s="10" t="s">
        <v>165</v>
      </c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0" t="s">
        <v>151</v>
      </c>
      <c r="AI81" s="62"/>
      <c r="AJ81" s="104" t="b">
        <v>0</v>
      </c>
      <c r="AK81" s="10" t="s">
        <v>133</v>
      </c>
    </row>
    <row r="82" spans="1:37" s="10" customFormat="1" ht="12" customHeight="1" x14ac:dyDescent="0.15">
      <c r="A82" s="9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AI82" s="62"/>
      <c r="AK82" s="10" t="s">
        <v>140</v>
      </c>
    </row>
    <row r="83" spans="1:37" ht="12" customHeight="1" x14ac:dyDescent="0.15">
      <c r="A83" s="12"/>
      <c r="O83" s="63"/>
      <c r="P83" s="63"/>
      <c r="T83" s="12"/>
      <c r="Y83" s="64"/>
      <c r="Z83" s="64"/>
      <c r="AA83" s="64"/>
      <c r="AB83" s="64"/>
      <c r="AC83" s="64"/>
      <c r="AD83" s="65"/>
      <c r="AI83" s="66"/>
      <c r="AK83" s="10" t="s">
        <v>134</v>
      </c>
    </row>
    <row r="84" spans="1:37" ht="12" customHeight="1" x14ac:dyDescent="0.15">
      <c r="A84" s="12"/>
      <c r="B84" s="10" t="s">
        <v>29</v>
      </c>
      <c r="I84" s="216" t="s">
        <v>66</v>
      </c>
      <c r="J84" s="217"/>
      <c r="K84" s="217"/>
      <c r="L84" s="217"/>
      <c r="M84" s="217"/>
      <c r="N84" s="217"/>
      <c r="O84" s="217"/>
      <c r="P84" s="217"/>
      <c r="Q84" s="218"/>
      <c r="S84" s="10"/>
      <c r="T84" s="12"/>
      <c r="U84" s="67"/>
      <c r="V84" s="67"/>
      <c r="W84" s="67"/>
      <c r="X84" s="67"/>
      <c r="Y84" s="67"/>
      <c r="Z84" s="67"/>
      <c r="AA84" s="67"/>
      <c r="AB84" s="67"/>
      <c r="AC84" s="67"/>
      <c r="AI84" s="66"/>
      <c r="AK84" s="10" t="s">
        <v>135</v>
      </c>
    </row>
    <row r="85" spans="1:37" ht="12" customHeight="1" x14ac:dyDescent="0.15">
      <c r="I85" s="219"/>
      <c r="J85" s="220"/>
      <c r="K85" s="220"/>
      <c r="L85" s="220"/>
      <c r="M85" s="220"/>
      <c r="N85" s="220"/>
      <c r="O85" s="220"/>
      <c r="P85" s="220"/>
      <c r="Q85" s="221"/>
      <c r="T85" s="12"/>
      <c r="U85" s="67"/>
      <c r="V85" s="67"/>
      <c r="W85" s="67"/>
      <c r="X85" s="67"/>
      <c r="Y85" s="67"/>
      <c r="Z85" s="67"/>
      <c r="AA85" s="67"/>
      <c r="AB85" s="67"/>
      <c r="AC85" s="67"/>
      <c r="AI85" s="66"/>
      <c r="AJ85" s="10"/>
      <c r="AK85" s="10" t="s">
        <v>136</v>
      </c>
    </row>
    <row r="86" spans="1:37" ht="12" customHeight="1" x14ac:dyDescent="0.15">
      <c r="A86" s="12"/>
      <c r="T86" s="12"/>
      <c r="U86" s="12"/>
      <c r="AK86" s="10" t="s">
        <v>137</v>
      </c>
    </row>
    <row r="87" spans="1:37" ht="12" customHeight="1" x14ac:dyDescent="0.15">
      <c r="A87" s="12"/>
      <c r="B87" s="10" t="s">
        <v>28</v>
      </c>
      <c r="I87" s="158" t="s">
        <v>58</v>
      </c>
      <c r="J87" s="158" t="s">
        <v>59</v>
      </c>
      <c r="K87" s="158" t="s">
        <v>56</v>
      </c>
      <c r="L87" s="158" t="s">
        <v>57</v>
      </c>
      <c r="M87" s="158" t="s">
        <v>23</v>
      </c>
      <c r="N87" s="158" t="str">
        <f>IF($I$45="卸","O",IF($I$45="メーカー","M",""))</f>
        <v>M</v>
      </c>
      <c r="O87" s="155" t="str">
        <f>IF($O$75="","",$O$75)</f>
        <v/>
      </c>
      <c r="P87" s="155" t="str">
        <f>IF($P$75="","",$P$75)</f>
        <v/>
      </c>
      <c r="Q87" s="155" t="str">
        <f>IF($Q$75="","",$Q$75)</f>
        <v/>
      </c>
      <c r="S87" s="10" t="s">
        <v>60</v>
      </c>
      <c r="T87" s="12"/>
      <c r="U87" s="12"/>
      <c r="V87" s="12"/>
      <c r="W87" s="12"/>
      <c r="X87" s="12"/>
      <c r="Y87" s="14"/>
      <c r="Z87" s="14"/>
      <c r="AA87" s="14"/>
      <c r="AB87" s="14"/>
      <c r="AC87" s="14"/>
      <c r="AD87" s="65"/>
      <c r="AE87" s="12"/>
      <c r="AF87" s="12"/>
      <c r="AG87" s="12"/>
      <c r="AK87" s="10" t="s">
        <v>138</v>
      </c>
    </row>
    <row r="88" spans="1:37" ht="12" customHeight="1" x14ac:dyDescent="0.15">
      <c r="A88" s="12"/>
      <c r="B88" s="68"/>
      <c r="I88" s="158"/>
      <c r="J88" s="158"/>
      <c r="K88" s="158"/>
      <c r="L88" s="158"/>
      <c r="M88" s="158"/>
      <c r="N88" s="158"/>
      <c r="O88" s="155"/>
      <c r="P88" s="155"/>
      <c r="Q88" s="155"/>
      <c r="S88" s="10"/>
      <c r="T88" s="12"/>
      <c r="U88" s="12"/>
      <c r="V88" s="12"/>
      <c r="W88" s="12"/>
      <c r="X88" s="12"/>
      <c r="Y88" s="14"/>
      <c r="Z88" s="14"/>
      <c r="AA88" s="14"/>
      <c r="AB88" s="14"/>
      <c r="AC88" s="14"/>
      <c r="AD88" s="65"/>
      <c r="AE88" s="12"/>
      <c r="AF88" s="12"/>
      <c r="AG88" s="12"/>
      <c r="AK88" s="10" t="s">
        <v>139</v>
      </c>
    </row>
    <row r="89" spans="1:37" ht="12" customHeight="1" x14ac:dyDescent="0.15">
      <c r="A89" s="12"/>
      <c r="O89" s="63"/>
      <c r="P89" s="63"/>
      <c r="T89" s="12"/>
      <c r="U89" s="12"/>
      <c r="V89" s="12"/>
      <c r="W89" s="12"/>
      <c r="X89" s="12"/>
      <c r="Y89" s="64"/>
      <c r="Z89" s="64"/>
      <c r="AA89" s="64"/>
      <c r="AB89" s="64"/>
      <c r="AC89" s="64"/>
      <c r="AD89" s="65"/>
      <c r="AE89" s="12"/>
      <c r="AF89" s="12"/>
      <c r="AG89" s="12"/>
      <c r="AI89" s="66"/>
      <c r="AK89" s="10"/>
    </row>
    <row r="90" spans="1:37" ht="12" customHeight="1" x14ac:dyDescent="0.15">
      <c r="A90" s="12"/>
      <c r="B90" s="11" t="s">
        <v>25</v>
      </c>
      <c r="I90" s="135" t="str">
        <f>I48&amp;J48&amp;K48&amp;L48&amp;M48&amp;N48&amp;O48&amp;P48</f>
        <v/>
      </c>
      <c r="J90" s="136"/>
      <c r="K90" s="136"/>
      <c r="L90" s="136"/>
      <c r="M90" s="136"/>
      <c r="N90" s="136"/>
      <c r="O90" s="136"/>
      <c r="P90" s="136"/>
      <c r="Q90" s="137"/>
      <c r="S90" s="10" t="s">
        <v>60</v>
      </c>
      <c r="T90" s="12"/>
      <c r="U90" s="12"/>
      <c r="V90" s="12"/>
      <c r="W90" s="12"/>
      <c r="X90" s="12"/>
      <c r="Y90" s="14"/>
      <c r="Z90" s="14"/>
      <c r="AA90" s="14"/>
      <c r="AB90" s="14"/>
      <c r="AC90" s="14"/>
      <c r="AD90" s="69"/>
      <c r="AE90" s="12"/>
      <c r="AF90" s="12"/>
      <c r="AG90" s="12"/>
      <c r="AI90" s="66"/>
      <c r="AK90" s="10"/>
    </row>
    <row r="91" spans="1:37" ht="12" customHeight="1" x14ac:dyDescent="0.15">
      <c r="B91" s="68"/>
      <c r="I91" s="138"/>
      <c r="J91" s="139"/>
      <c r="K91" s="139"/>
      <c r="L91" s="139"/>
      <c r="M91" s="139"/>
      <c r="N91" s="139"/>
      <c r="O91" s="139"/>
      <c r="P91" s="139"/>
      <c r="Q91" s="140"/>
      <c r="T91" s="12"/>
      <c r="U91" s="12"/>
      <c r="V91" s="12"/>
      <c r="W91" s="12"/>
      <c r="X91" s="12"/>
      <c r="Y91" s="14"/>
      <c r="Z91" s="14"/>
      <c r="AA91" s="14"/>
      <c r="AB91" s="14"/>
      <c r="AC91" s="14"/>
      <c r="AD91" s="69"/>
      <c r="AE91" s="12"/>
      <c r="AF91" s="12"/>
      <c r="AG91" s="12"/>
      <c r="AI91" s="66"/>
    </row>
    <row r="92" spans="1:37" ht="12" customHeight="1" x14ac:dyDescent="0.15">
      <c r="U92" s="12"/>
      <c r="V92" s="12"/>
      <c r="W92" s="12"/>
      <c r="X92" s="12"/>
      <c r="Y92" s="70"/>
      <c r="Z92" s="12"/>
      <c r="AA92" s="12"/>
      <c r="AB92" s="12"/>
      <c r="AC92" s="12"/>
      <c r="AD92" s="12"/>
      <c r="AE92" s="12"/>
      <c r="AF92" s="12"/>
      <c r="AG92" s="12"/>
      <c r="AK92" s="10"/>
    </row>
    <row r="93" spans="1:37" ht="12" customHeight="1" thickBot="1" x14ac:dyDescent="0.2">
      <c r="U93" s="12"/>
      <c r="V93" s="12"/>
      <c r="W93" s="12"/>
      <c r="X93" s="12"/>
      <c r="Y93" s="70"/>
      <c r="Z93" s="12"/>
      <c r="AA93" s="12"/>
      <c r="AB93" s="12"/>
      <c r="AC93" s="12"/>
      <c r="AD93" s="12"/>
      <c r="AE93" s="12"/>
      <c r="AF93" s="12"/>
      <c r="AG93" s="12"/>
      <c r="AK93" s="10"/>
    </row>
    <row r="94" spans="1:37" ht="15" customHeight="1" thickTop="1" thickBot="1" x14ac:dyDescent="0.2">
      <c r="A94" s="42" t="s">
        <v>152</v>
      </c>
      <c r="B94" s="46"/>
      <c r="C94" s="46"/>
      <c r="D94" s="46"/>
      <c r="E94" s="46"/>
      <c r="F94" s="46"/>
      <c r="G94" s="46"/>
      <c r="H94" s="47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K94" s="10"/>
    </row>
    <row r="95" spans="1:37" ht="12" customHeight="1" thickTop="1" x14ac:dyDescent="0.15">
      <c r="A95" s="29"/>
      <c r="B95" s="12"/>
      <c r="C95" s="12"/>
      <c r="D95" s="12"/>
      <c r="E95" s="12"/>
      <c r="F95" s="12"/>
      <c r="G95" s="12"/>
      <c r="AK95" s="10"/>
    </row>
    <row r="96" spans="1:37" ht="12" customHeight="1" x14ac:dyDescent="0.15">
      <c r="A96" s="12"/>
      <c r="B96" s="11" t="s">
        <v>18</v>
      </c>
      <c r="I96" s="158" t="s">
        <v>58</v>
      </c>
      <c r="J96" s="158" t="s">
        <v>59</v>
      </c>
      <c r="K96" s="158" t="s">
        <v>56</v>
      </c>
      <c r="L96" s="158" t="s">
        <v>57</v>
      </c>
      <c r="M96" s="158" t="s">
        <v>23</v>
      </c>
      <c r="N96" s="155" t="str">
        <f>IF($N$75="","",$N$75)</f>
        <v>M</v>
      </c>
      <c r="O96" s="155" t="str">
        <f>IF($O$75="","",$O$75)</f>
        <v/>
      </c>
      <c r="P96" s="155" t="str">
        <f>IF($P$75="","",$P$75)</f>
        <v/>
      </c>
      <c r="Q96" s="155" t="str">
        <f>IF($Q$75="","",$Q$75)</f>
        <v/>
      </c>
      <c r="R96" s="158" t="s">
        <v>127</v>
      </c>
      <c r="S96" s="158">
        <v>1</v>
      </c>
      <c r="T96" s="155" t="str">
        <f>IF($O$75="","",$O$75)</f>
        <v/>
      </c>
      <c r="U96" s="155" t="str">
        <f>IF($P$75="","",$P$75)</f>
        <v/>
      </c>
      <c r="V96" s="155" t="str">
        <f>IF($Q$75="","",$Q$75)</f>
        <v/>
      </c>
      <c r="W96" s="71"/>
      <c r="X96" s="10" t="s">
        <v>60</v>
      </c>
      <c r="AF96" s="53"/>
      <c r="AG96" s="53"/>
      <c r="AH96" s="53"/>
      <c r="AI96" s="72"/>
      <c r="AK96" s="10"/>
    </row>
    <row r="97" spans="1:51" ht="12" customHeight="1" x14ac:dyDescent="0.15">
      <c r="A97" s="12"/>
      <c r="I97" s="158"/>
      <c r="J97" s="158"/>
      <c r="K97" s="158"/>
      <c r="L97" s="158"/>
      <c r="M97" s="158"/>
      <c r="N97" s="155"/>
      <c r="O97" s="155"/>
      <c r="P97" s="155"/>
      <c r="Q97" s="155"/>
      <c r="R97" s="158"/>
      <c r="S97" s="158"/>
      <c r="T97" s="155"/>
      <c r="U97" s="155"/>
      <c r="V97" s="155"/>
      <c r="W97" s="9"/>
      <c r="AF97" s="53"/>
      <c r="AG97" s="53"/>
      <c r="AH97" s="53"/>
      <c r="AI97" s="72"/>
      <c r="AK97" s="10"/>
    </row>
    <row r="98" spans="1:51" ht="12" customHeight="1" x14ac:dyDescent="0.15">
      <c r="A98" s="12"/>
    </row>
    <row r="99" spans="1:51" ht="12" customHeight="1" x14ac:dyDescent="0.15">
      <c r="A99" s="12"/>
      <c r="B99" s="11" t="s">
        <v>8</v>
      </c>
      <c r="I99" s="222" t="s">
        <v>63</v>
      </c>
      <c r="J99" s="223"/>
      <c r="K99" s="223"/>
      <c r="L99" s="223"/>
      <c r="M99" s="223"/>
      <c r="N99" s="223"/>
      <c r="O99" s="224"/>
      <c r="P99" s="110"/>
      <c r="Q99" s="111"/>
      <c r="R99" s="107"/>
      <c r="T99" s="12"/>
      <c r="AC99" s="74"/>
      <c r="AD99" s="74"/>
      <c r="AE99" s="74"/>
      <c r="AF99" s="74"/>
      <c r="AG99" s="74"/>
      <c r="AH99" s="74"/>
      <c r="AJ99" s="105" t="b">
        <v>0</v>
      </c>
      <c r="AK99" s="10" t="s">
        <v>63</v>
      </c>
    </row>
    <row r="100" spans="1:51" ht="12" customHeight="1" x14ac:dyDescent="0.15">
      <c r="A100" s="12"/>
      <c r="B100" s="10" t="s">
        <v>167</v>
      </c>
      <c r="I100" s="225"/>
      <c r="J100" s="226"/>
      <c r="K100" s="226"/>
      <c r="L100" s="226"/>
      <c r="M100" s="226"/>
      <c r="N100" s="226"/>
      <c r="O100" s="227"/>
      <c r="P100" s="110"/>
      <c r="Q100" s="111"/>
      <c r="R100" s="107"/>
      <c r="T100" s="12"/>
      <c r="AC100" s="74"/>
      <c r="AD100" s="74"/>
      <c r="AE100" s="74"/>
      <c r="AF100" s="74"/>
      <c r="AG100" s="74"/>
      <c r="AH100" s="74"/>
      <c r="AK100" s="11" t="s">
        <v>7</v>
      </c>
    </row>
    <row r="101" spans="1:51" s="10" customFormat="1" ht="12" customHeight="1" x14ac:dyDescent="0.15">
      <c r="A101" s="9"/>
      <c r="B101" s="68"/>
      <c r="H101" s="9"/>
      <c r="I101" s="61"/>
      <c r="J101" s="61"/>
      <c r="K101" s="61"/>
      <c r="L101" s="61"/>
      <c r="M101" s="61"/>
      <c r="N101" s="61"/>
      <c r="O101" s="61"/>
      <c r="P101" s="61"/>
      <c r="T101" s="9"/>
      <c r="AA101" s="75"/>
      <c r="AB101" s="75"/>
      <c r="AC101" s="75"/>
      <c r="AD101" s="75"/>
      <c r="AE101" s="75"/>
      <c r="AF101" s="75"/>
      <c r="AG101" s="75"/>
      <c r="AH101" s="75"/>
      <c r="AJ101" s="76"/>
    </row>
    <row r="102" spans="1:51" s="10" customFormat="1" ht="12" customHeight="1" x14ac:dyDescent="0.15">
      <c r="A102" s="12"/>
      <c r="B102" s="10" t="s">
        <v>154</v>
      </c>
      <c r="I102" s="222" t="str">
        <f>IF($I$45="卸","発注",IF($I$45="メーカー","蔵出・納期回答",""))</f>
        <v>蔵出・納期回答</v>
      </c>
      <c r="J102" s="223"/>
      <c r="K102" s="223"/>
      <c r="L102" s="223"/>
      <c r="M102" s="223"/>
      <c r="N102" s="223"/>
      <c r="O102" s="224"/>
      <c r="P102" s="108"/>
      <c r="Q102" s="109"/>
      <c r="R102" s="222" t="str">
        <f>IF($I$45="卸","",IF($I$45="メーカー","請求照合",""))</f>
        <v>請求照合</v>
      </c>
      <c r="S102" s="223"/>
      <c r="T102" s="223"/>
      <c r="U102" s="223"/>
      <c r="V102" s="223"/>
      <c r="W102" s="223"/>
      <c r="X102" s="224"/>
      <c r="AA102" s="162"/>
      <c r="AB102" s="162"/>
      <c r="AC102" s="162"/>
      <c r="AD102" s="162"/>
      <c r="AE102" s="162"/>
      <c r="AF102" s="162"/>
      <c r="AG102" s="162"/>
      <c r="AI102" s="76"/>
      <c r="AJ102" s="104" t="b">
        <v>0</v>
      </c>
      <c r="AK102" s="10" t="s">
        <v>62</v>
      </c>
    </row>
    <row r="103" spans="1:51" s="10" customFormat="1" ht="12" customHeight="1" x14ac:dyDescent="0.15">
      <c r="A103" s="9"/>
      <c r="B103" s="11" t="s">
        <v>15</v>
      </c>
      <c r="I103" s="225"/>
      <c r="J103" s="226"/>
      <c r="K103" s="226"/>
      <c r="L103" s="226"/>
      <c r="M103" s="226"/>
      <c r="N103" s="226"/>
      <c r="O103" s="227"/>
      <c r="P103" s="108"/>
      <c r="Q103" s="109"/>
      <c r="R103" s="225"/>
      <c r="S103" s="226"/>
      <c r="T103" s="226"/>
      <c r="U103" s="226"/>
      <c r="V103" s="226"/>
      <c r="W103" s="226"/>
      <c r="X103" s="227"/>
      <c r="AA103" s="162"/>
      <c r="AB103" s="162"/>
      <c r="AC103" s="162"/>
      <c r="AD103" s="162"/>
      <c r="AE103" s="162"/>
      <c r="AF103" s="162"/>
      <c r="AG103" s="162"/>
      <c r="AH103" s="75"/>
      <c r="AJ103" s="76"/>
    </row>
    <row r="104" spans="1:51" ht="12" customHeight="1" x14ac:dyDescent="0.15">
      <c r="Q104" s="74"/>
      <c r="T104" s="12"/>
      <c r="AC104" s="74"/>
      <c r="AD104" s="74"/>
      <c r="AE104" s="74"/>
      <c r="AF104" s="74"/>
      <c r="AG104" s="74"/>
      <c r="AH104" s="74"/>
      <c r="AK104" s="10"/>
    </row>
    <row r="105" spans="1:51" ht="12" customHeight="1" x14ac:dyDescent="0.15">
      <c r="A105" s="12"/>
      <c r="B105" s="11" t="s">
        <v>9</v>
      </c>
      <c r="I105" s="216" t="s">
        <v>142</v>
      </c>
      <c r="J105" s="217"/>
      <c r="K105" s="217"/>
      <c r="L105" s="217"/>
      <c r="M105" s="217"/>
      <c r="N105" s="217"/>
      <c r="O105" s="217"/>
      <c r="P105" s="217"/>
      <c r="Q105" s="218"/>
      <c r="R105" s="77"/>
      <c r="T105" s="12"/>
      <c r="AC105" s="74"/>
      <c r="AD105" s="74"/>
      <c r="AE105" s="74"/>
      <c r="AF105" s="74"/>
      <c r="AG105" s="74"/>
      <c r="AH105" s="74"/>
      <c r="AK105" s="10"/>
    </row>
    <row r="106" spans="1:51" ht="12" customHeight="1" x14ac:dyDescent="0.15">
      <c r="A106" s="12"/>
      <c r="I106" s="219"/>
      <c r="J106" s="220"/>
      <c r="K106" s="220"/>
      <c r="L106" s="220"/>
      <c r="M106" s="220"/>
      <c r="N106" s="220"/>
      <c r="O106" s="220"/>
      <c r="P106" s="220"/>
      <c r="Q106" s="221"/>
      <c r="R106" s="77"/>
      <c r="T106" s="12"/>
      <c r="AC106" s="74"/>
      <c r="AD106" s="74"/>
      <c r="AE106" s="74"/>
      <c r="AF106" s="74"/>
      <c r="AG106" s="74"/>
      <c r="AH106" s="74"/>
      <c r="AK106" s="10" t="s">
        <v>143</v>
      </c>
    </row>
    <row r="107" spans="1:51" ht="12" customHeight="1" x14ac:dyDescent="0.15">
      <c r="A107" s="12"/>
      <c r="Q107" s="74"/>
      <c r="T107" s="12"/>
      <c r="AC107" s="74"/>
      <c r="AD107" s="74"/>
      <c r="AE107" s="74"/>
      <c r="AF107" s="74"/>
      <c r="AG107" s="74"/>
      <c r="AH107" s="74"/>
      <c r="AK107" s="10" t="s">
        <v>142</v>
      </c>
    </row>
    <row r="108" spans="1:51" ht="12" customHeight="1" x14ac:dyDescent="0.15">
      <c r="A108" s="103"/>
      <c r="B108" s="10" t="s">
        <v>166</v>
      </c>
      <c r="C108" s="10"/>
      <c r="D108" s="10"/>
      <c r="E108" s="10"/>
      <c r="F108" s="10"/>
      <c r="G108" s="10"/>
      <c r="H108" s="10"/>
      <c r="I108" s="210" t="s">
        <v>34</v>
      </c>
      <c r="J108" s="211"/>
      <c r="K108" s="211"/>
      <c r="L108" s="211"/>
      <c r="M108" s="211"/>
      <c r="N108" s="211"/>
      <c r="O108" s="211"/>
      <c r="P108" s="211"/>
      <c r="Q108" s="212"/>
      <c r="R108" s="77"/>
      <c r="T108" s="9"/>
      <c r="U108" s="10"/>
      <c r="V108" s="10"/>
      <c r="W108" s="10"/>
      <c r="X108" s="10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9"/>
      <c r="AJ108" s="105" t="b">
        <v>0</v>
      </c>
      <c r="AM108" s="10"/>
      <c r="AN108" s="9"/>
      <c r="AO108" s="10"/>
      <c r="AP108" s="9"/>
      <c r="AQ108" s="10"/>
      <c r="AR108" s="10"/>
      <c r="AS108" s="10"/>
      <c r="AT108" s="10"/>
      <c r="AU108" s="9"/>
      <c r="AV108" s="10"/>
      <c r="AW108" s="10"/>
      <c r="AX108" s="10"/>
      <c r="AY108" s="10"/>
    </row>
    <row r="109" spans="1:51" ht="12" customHeight="1" x14ac:dyDescent="0.15">
      <c r="A109" s="103"/>
      <c r="B109" s="10"/>
      <c r="C109" s="10"/>
      <c r="D109" s="10"/>
      <c r="E109" s="10"/>
      <c r="F109" s="10"/>
      <c r="G109" s="10"/>
      <c r="H109" s="10"/>
      <c r="I109" s="213"/>
      <c r="J109" s="214"/>
      <c r="K109" s="214"/>
      <c r="L109" s="214"/>
      <c r="M109" s="214"/>
      <c r="N109" s="214"/>
      <c r="O109" s="214"/>
      <c r="P109" s="214"/>
      <c r="Q109" s="215"/>
      <c r="R109" s="77"/>
      <c r="T109" s="9"/>
      <c r="U109" s="68"/>
      <c r="V109" s="10"/>
      <c r="W109" s="10"/>
      <c r="X109" s="10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9"/>
      <c r="AJ109" s="78"/>
      <c r="AK109" s="10" t="s">
        <v>34</v>
      </c>
      <c r="AL109" s="10"/>
      <c r="AM109" s="10"/>
      <c r="AN109" s="9"/>
      <c r="AO109" s="10"/>
      <c r="AP109" s="9"/>
      <c r="AQ109" s="10"/>
      <c r="AR109" s="10"/>
      <c r="AS109" s="10"/>
      <c r="AT109" s="10"/>
    </row>
    <row r="110" spans="1:51" ht="12" customHeight="1" x14ac:dyDescent="0.1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0" t="s">
        <v>141</v>
      </c>
    </row>
    <row r="111" spans="1:51" ht="12" customHeight="1" thickBot="1" x14ac:dyDescent="0.2">
      <c r="A111" s="12"/>
      <c r="B111" s="78"/>
      <c r="Q111" s="74"/>
      <c r="AJ111" s="10"/>
      <c r="AK111" s="10" t="s">
        <v>35</v>
      </c>
    </row>
    <row r="112" spans="1:51" ht="15" customHeight="1" thickTop="1" thickBot="1" x14ac:dyDescent="0.2">
      <c r="A112" s="42" t="s">
        <v>153</v>
      </c>
      <c r="B112" s="46"/>
      <c r="C112" s="46"/>
      <c r="D112" s="46"/>
      <c r="E112" s="46"/>
      <c r="F112" s="46"/>
      <c r="G112" s="46"/>
      <c r="H112" s="47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K112" s="10" t="s">
        <v>36</v>
      </c>
    </row>
    <row r="113" spans="1:51" ht="12" customHeight="1" thickTop="1" x14ac:dyDescent="0.15">
      <c r="A113" s="29"/>
      <c r="B113" s="12"/>
      <c r="C113" s="12"/>
      <c r="D113" s="12"/>
      <c r="E113" s="12"/>
      <c r="F113" s="12"/>
      <c r="G113" s="12"/>
    </row>
    <row r="114" spans="1:51" ht="12" customHeight="1" x14ac:dyDescent="0.15">
      <c r="A114" s="12"/>
      <c r="B114" s="11" t="s">
        <v>18</v>
      </c>
      <c r="I114" s="158" t="s">
        <v>58</v>
      </c>
      <c r="J114" s="158" t="s">
        <v>59</v>
      </c>
      <c r="K114" s="158" t="s">
        <v>56</v>
      </c>
      <c r="L114" s="158" t="s">
        <v>57</v>
      </c>
      <c r="M114" s="158" t="s">
        <v>23</v>
      </c>
      <c r="N114" s="155" t="str">
        <f>IF($N$75="","",$N$75)</f>
        <v>M</v>
      </c>
      <c r="O114" s="155" t="str">
        <f>IF($O$75="","",$O$75)</f>
        <v/>
      </c>
      <c r="P114" s="155" t="str">
        <f>IF($P$75="","",$P$75)</f>
        <v/>
      </c>
      <c r="Q114" s="155" t="str">
        <f>IF($Q$75="","",$Q$75)</f>
        <v/>
      </c>
      <c r="R114" s="158" t="s">
        <v>58</v>
      </c>
      <c r="S114" s="158">
        <v>1</v>
      </c>
      <c r="T114" s="155" t="str">
        <f>IF($O$75="","",$O$75)</f>
        <v/>
      </c>
      <c r="U114" s="155" t="str">
        <f>IF($P$75="","",$P$75)</f>
        <v/>
      </c>
      <c r="V114" s="155" t="str">
        <f>IF($Q$75="","",$Q$75)</f>
        <v/>
      </c>
      <c r="W114" s="71"/>
      <c r="X114" s="10" t="s">
        <v>60</v>
      </c>
      <c r="AF114" s="53"/>
      <c r="AG114" s="53"/>
      <c r="AH114" s="53"/>
      <c r="AI114" s="72"/>
      <c r="AK114" s="10" t="s">
        <v>155</v>
      </c>
    </row>
    <row r="115" spans="1:51" ht="12" customHeight="1" x14ac:dyDescent="0.15">
      <c r="A115" s="12"/>
      <c r="I115" s="158"/>
      <c r="J115" s="158"/>
      <c r="K115" s="158"/>
      <c r="L115" s="158"/>
      <c r="M115" s="158"/>
      <c r="N115" s="155"/>
      <c r="O115" s="155"/>
      <c r="P115" s="155"/>
      <c r="Q115" s="155"/>
      <c r="R115" s="158"/>
      <c r="S115" s="158"/>
      <c r="T115" s="155"/>
      <c r="U115" s="155"/>
      <c r="V115" s="155"/>
      <c r="W115" s="9"/>
      <c r="AF115" s="53"/>
      <c r="AG115" s="53"/>
      <c r="AH115" s="53"/>
      <c r="AI115" s="72"/>
      <c r="AK115" s="10" t="s">
        <v>156</v>
      </c>
    </row>
    <row r="116" spans="1:51" ht="12" customHeight="1" x14ac:dyDescent="0.15">
      <c r="A116" s="12"/>
      <c r="AK116" s="10" t="s">
        <v>157</v>
      </c>
    </row>
    <row r="117" spans="1:51" ht="12" customHeight="1" x14ac:dyDescent="0.15">
      <c r="A117" s="12"/>
      <c r="B117" s="11" t="s">
        <v>8</v>
      </c>
      <c r="I117" s="222" t="s">
        <v>7</v>
      </c>
      <c r="J117" s="223"/>
      <c r="K117" s="223"/>
      <c r="L117" s="223"/>
      <c r="M117" s="223"/>
      <c r="N117" s="223"/>
      <c r="O117" s="224"/>
      <c r="P117" s="110"/>
      <c r="Q117" s="111"/>
      <c r="R117" s="107"/>
      <c r="T117" s="12"/>
      <c r="AC117" s="74"/>
      <c r="AD117" s="74"/>
      <c r="AE117" s="74"/>
      <c r="AF117" s="74"/>
      <c r="AG117" s="74"/>
      <c r="AH117" s="74"/>
      <c r="AJ117" s="28"/>
      <c r="AK117" s="10" t="s">
        <v>158</v>
      </c>
    </row>
    <row r="118" spans="1:51" ht="12" customHeight="1" x14ac:dyDescent="0.15">
      <c r="A118" s="12"/>
      <c r="B118" s="10" t="s">
        <v>167</v>
      </c>
      <c r="I118" s="225"/>
      <c r="J118" s="226"/>
      <c r="K118" s="226"/>
      <c r="L118" s="226"/>
      <c r="M118" s="226"/>
      <c r="N118" s="226"/>
      <c r="O118" s="227"/>
      <c r="P118" s="110"/>
      <c r="Q118" s="111"/>
      <c r="R118" s="107"/>
      <c r="T118" s="12"/>
      <c r="AC118" s="74"/>
      <c r="AD118" s="74"/>
      <c r="AE118" s="74"/>
      <c r="AF118" s="74"/>
      <c r="AG118" s="74"/>
      <c r="AH118" s="74"/>
      <c r="AJ118" s="28"/>
    </row>
    <row r="119" spans="1:51" s="10" customFormat="1" ht="12" customHeight="1" x14ac:dyDescent="0.15">
      <c r="A119" s="9"/>
      <c r="B119" s="68"/>
      <c r="H119" s="9"/>
      <c r="I119" s="61"/>
      <c r="J119" s="61"/>
      <c r="K119" s="61"/>
      <c r="L119" s="61"/>
      <c r="M119" s="61"/>
      <c r="N119" s="61"/>
      <c r="O119" s="61"/>
      <c r="P119" s="61"/>
      <c r="T119" s="9"/>
      <c r="AA119" s="75"/>
      <c r="AB119" s="75"/>
      <c r="AC119" s="75"/>
      <c r="AD119" s="75"/>
      <c r="AE119" s="75"/>
      <c r="AF119" s="75"/>
      <c r="AG119" s="75"/>
      <c r="AH119" s="75"/>
      <c r="AJ119" s="28"/>
      <c r="AK119" s="10" t="s">
        <v>39</v>
      </c>
    </row>
    <row r="120" spans="1:51" s="10" customFormat="1" ht="12" customHeight="1" x14ac:dyDescent="0.15">
      <c r="A120" s="12"/>
      <c r="B120" s="10" t="s">
        <v>154</v>
      </c>
      <c r="I120" s="222" t="str">
        <f>IF($I$45="卸","",IF($I$45="メーカー","発注",""))</f>
        <v>発注</v>
      </c>
      <c r="J120" s="223"/>
      <c r="K120" s="223"/>
      <c r="L120" s="223"/>
      <c r="M120" s="223"/>
      <c r="N120" s="223"/>
      <c r="O120" s="224"/>
      <c r="P120" s="108"/>
      <c r="Q120" s="109"/>
      <c r="R120" s="107"/>
      <c r="S120" s="11"/>
      <c r="T120" s="12"/>
      <c r="U120" s="11"/>
      <c r="V120" s="11"/>
      <c r="W120" s="11"/>
      <c r="X120" s="11"/>
      <c r="AA120" s="11"/>
      <c r="AB120" s="11"/>
      <c r="AC120" s="74"/>
      <c r="AD120" s="74"/>
      <c r="AE120" s="74"/>
      <c r="AF120" s="74"/>
      <c r="AG120" s="74"/>
      <c r="AI120" s="76"/>
      <c r="AJ120" s="28"/>
      <c r="AK120" s="10" t="s">
        <v>40</v>
      </c>
    </row>
    <row r="121" spans="1:51" s="10" customFormat="1" ht="12" customHeight="1" x14ac:dyDescent="0.15">
      <c r="A121" s="9"/>
      <c r="B121" s="11" t="s">
        <v>15</v>
      </c>
      <c r="I121" s="225"/>
      <c r="J121" s="226"/>
      <c r="K121" s="226"/>
      <c r="L121" s="226"/>
      <c r="M121" s="226"/>
      <c r="N121" s="226"/>
      <c r="O121" s="227"/>
      <c r="P121" s="108"/>
      <c r="Q121" s="109"/>
      <c r="R121" s="107"/>
      <c r="S121" s="11"/>
      <c r="T121" s="12"/>
      <c r="U121" s="11"/>
      <c r="V121" s="11"/>
      <c r="W121" s="11"/>
      <c r="X121" s="11"/>
      <c r="AA121" s="11"/>
      <c r="AB121" s="11"/>
      <c r="AC121" s="74"/>
      <c r="AD121" s="74"/>
      <c r="AE121" s="74"/>
      <c r="AF121" s="74"/>
      <c r="AG121" s="74"/>
      <c r="AH121" s="75"/>
      <c r="AJ121" s="104"/>
      <c r="AK121" s="10" t="s">
        <v>41</v>
      </c>
    </row>
    <row r="122" spans="1:51" ht="12" customHeight="1" x14ac:dyDescent="0.15">
      <c r="Q122" s="74"/>
      <c r="T122" s="12"/>
      <c r="AC122" s="74"/>
      <c r="AD122" s="74"/>
      <c r="AE122" s="74"/>
      <c r="AF122" s="74"/>
      <c r="AG122" s="74"/>
      <c r="AH122" s="74"/>
      <c r="AJ122" s="76"/>
      <c r="AK122" s="10" t="s">
        <v>42</v>
      </c>
    </row>
    <row r="123" spans="1:51" ht="12" customHeight="1" x14ac:dyDescent="0.15">
      <c r="A123" s="12"/>
      <c r="B123" s="11" t="s">
        <v>9</v>
      </c>
      <c r="I123" s="216" t="s">
        <v>142</v>
      </c>
      <c r="J123" s="217"/>
      <c r="K123" s="217"/>
      <c r="L123" s="217"/>
      <c r="M123" s="217"/>
      <c r="N123" s="217"/>
      <c r="O123" s="217"/>
      <c r="P123" s="217"/>
      <c r="Q123" s="218"/>
      <c r="R123" s="77"/>
      <c r="T123" s="12"/>
      <c r="AC123" s="74"/>
      <c r="AD123" s="74"/>
      <c r="AE123" s="74"/>
      <c r="AF123" s="74"/>
      <c r="AG123" s="74"/>
      <c r="AH123" s="74"/>
      <c r="AK123" s="10" t="s">
        <v>43</v>
      </c>
    </row>
    <row r="124" spans="1:51" ht="12" customHeight="1" x14ac:dyDescent="0.15">
      <c r="A124" s="12"/>
      <c r="I124" s="219"/>
      <c r="J124" s="220"/>
      <c r="K124" s="220"/>
      <c r="L124" s="220"/>
      <c r="M124" s="220"/>
      <c r="N124" s="220"/>
      <c r="O124" s="220"/>
      <c r="P124" s="220"/>
      <c r="Q124" s="221"/>
      <c r="R124" s="77"/>
      <c r="T124" s="12"/>
      <c r="AC124" s="74"/>
      <c r="AD124" s="74"/>
      <c r="AE124" s="74"/>
      <c r="AF124" s="74"/>
      <c r="AG124" s="74"/>
      <c r="AH124" s="74"/>
      <c r="AK124" s="10" t="s">
        <v>44</v>
      </c>
    </row>
    <row r="125" spans="1:51" ht="12" customHeight="1" x14ac:dyDescent="0.15">
      <c r="A125" s="12"/>
      <c r="Q125" s="74"/>
      <c r="T125" s="12"/>
      <c r="AC125" s="74"/>
      <c r="AD125" s="74"/>
      <c r="AE125" s="74"/>
      <c r="AF125" s="74"/>
      <c r="AG125" s="74"/>
      <c r="AH125" s="74"/>
      <c r="AK125" s="10" t="s">
        <v>45</v>
      </c>
    </row>
    <row r="126" spans="1:51" ht="12" customHeight="1" x14ac:dyDescent="0.15">
      <c r="A126" s="103"/>
      <c r="B126" s="10" t="s">
        <v>166</v>
      </c>
      <c r="C126" s="10"/>
      <c r="D126" s="10"/>
      <c r="E126" s="10"/>
      <c r="F126" s="10"/>
      <c r="G126" s="10"/>
      <c r="H126" s="10"/>
      <c r="I126" s="210" t="s">
        <v>34</v>
      </c>
      <c r="J126" s="211"/>
      <c r="K126" s="211"/>
      <c r="L126" s="211"/>
      <c r="M126" s="211"/>
      <c r="N126" s="211"/>
      <c r="O126" s="211"/>
      <c r="P126" s="211"/>
      <c r="Q126" s="212"/>
      <c r="R126" s="77"/>
      <c r="T126" s="9"/>
      <c r="U126" s="10"/>
      <c r="V126" s="10"/>
      <c r="W126" s="10"/>
      <c r="X126" s="10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9"/>
      <c r="AJ126" s="105"/>
      <c r="AK126" s="10" t="s">
        <v>46</v>
      </c>
      <c r="AM126" s="10"/>
      <c r="AN126" s="9"/>
      <c r="AO126" s="10"/>
      <c r="AP126" s="9"/>
      <c r="AQ126" s="10"/>
      <c r="AR126" s="10"/>
      <c r="AS126" s="10"/>
      <c r="AT126" s="10"/>
      <c r="AU126" s="9"/>
      <c r="AV126" s="10"/>
      <c r="AW126" s="10"/>
      <c r="AX126" s="10"/>
      <c r="AY126" s="10"/>
    </row>
    <row r="127" spans="1:51" ht="12" customHeight="1" x14ac:dyDescent="0.15">
      <c r="A127" s="103"/>
      <c r="B127" s="10"/>
      <c r="C127" s="10"/>
      <c r="D127" s="10"/>
      <c r="E127" s="10"/>
      <c r="F127" s="10"/>
      <c r="G127" s="10"/>
      <c r="H127" s="10"/>
      <c r="I127" s="213"/>
      <c r="J127" s="214"/>
      <c r="K127" s="214"/>
      <c r="L127" s="214"/>
      <c r="M127" s="214"/>
      <c r="N127" s="214"/>
      <c r="O127" s="214"/>
      <c r="P127" s="214"/>
      <c r="Q127" s="215"/>
      <c r="R127" s="77"/>
      <c r="T127" s="9"/>
      <c r="U127" s="68"/>
      <c r="V127" s="10"/>
      <c r="W127" s="10"/>
      <c r="X127" s="10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9"/>
      <c r="AJ127" s="78"/>
      <c r="AK127" s="10" t="s">
        <v>47</v>
      </c>
      <c r="AL127" s="10"/>
      <c r="AM127" s="10"/>
      <c r="AN127" s="9"/>
      <c r="AO127" s="10"/>
      <c r="AP127" s="9"/>
      <c r="AQ127" s="10"/>
      <c r="AR127" s="10"/>
      <c r="AS127" s="10"/>
      <c r="AT127" s="10"/>
    </row>
    <row r="128" spans="1:51" ht="12" customHeight="1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0" t="s">
        <v>48</v>
      </c>
    </row>
    <row r="129" spans="1:37" s="10" customFormat="1" ht="12" customHeight="1" x14ac:dyDescent="0.15">
      <c r="A129" s="9"/>
      <c r="B129" s="10" t="s">
        <v>37</v>
      </c>
      <c r="I129" s="162" t="s">
        <v>39</v>
      </c>
      <c r="J129" s="162"/>
      <c r="K129" s="162"/>
      <c r="L129" s="162"/>
      <c r="M129" s="162"/>
      <c r="N129" s="162"/>
      <c r="O129" s="162"/>
      <c r="P129" s="162"/>
      <c r="Q129" s="162"/>
      <c r="R129" s="73"/>
      <c r="T129" s="9"/>
      <c r="AA129" s="75"/>
      <c r="AB129" s="75"/>
      <c r="AC129" s="75"/>
      <c r="AD129" s="75"/>
      <c r="AE129" s="75"/>
      <c r="AF129" s="75"/>
      <c r="AG129" s="75"/>
      <c r="AI129" s="76"/>
      <c r="AJ129" s="104"/>
      <c r="AK129" s="10" t="s">
        <v>49</v>
      </c>
    </row>
    <row r="130" spans="1:37" s="10" customFormat="1" ht="12" customHeight="1" x14ac:dyDescent="0.15">
      <c r="A130" s="9"/>
      <c r="B130" s="68" t="s">
        <v>38</v>
      </c>
      <c r="I130" s="162"/>
      <c r="J130" s="162"/>
      <c r="K130" s="162"/>
      <c r="L130" s="162"/>
      <c r="M130" s="162"/>
      <c r="N130" s="162"/>
      <c r="O130" s="162"/>
      <c r="P130" s="162"/>
      <c r="Q130" s="162"/>
      <c r="R130" s="73"/>
      <c r="T130" s="9"/>
      <c r="AA130" s="75"/>
      <c r="AB130" s="75"/>
      <c r="AC130" s="75"/>
      <c r="AD130" s="75"/>
      <c r="AE130" s="75"/>
      <c r="AF130" s="75"/>
      <c r="AG130" s="75"/>
      <c r="AH130" s="75"/>
      <c r="AJ130" s="76"/>
    </row>
    <row r="132" spans="1:37" ht="12" customHeight="1" thickBot="1" x14ac:dyDescent="0.2"/>
    <row r="133" spans="1:37" ht="12" customHeight="1" thickTop="1" thickBot="1" x14ac:dyDescent="0.2">
      <c r="A133" s="42" t="s">
        <v>159</v>
      </c>
      <c r="B133" s="46"/>
      <c r="C133" s="46"/>
      <c r="D133" s="46"/>
      <c r="E133" s="46"/>
      <c r="F133" s="46"/>
      <c r="G133" s="46"/>
      <c r="H133" s="47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</row>
    <row r="134" spans="1:37" ht="12" customHeight="1" thickTop="1" x14ac:dyDescent="0.15">
      <c r="A134" s="29"/>
      <c r="B134" s="12"/>
      <c r="C134" s="12"/>
      <c r="D134" s="12"/>
      <c r="E134" s="12"/>
      <c r="F134" s="12"/>
      <c r="G134" s="12"/>
    </row>
    <row r="135" spans="1:37" ht="12" customHeight="1" x14ac:dyDescent="0.15">
      <c r="A135" s="12"/>
      <c r="B135" s="11" t="s">
        <v>18</v>
      </c>
      <c r="I135" s="158" t="s">
        <v>58</v>
      </c>
      <c r="J135" s="158" t="s">
        <v>59</v>
      </c>
      <c r="K135" s="158" t="s">
        <v>56</v>
      </c>
      <c r="L135" s="158" t="s">
        <v>57</v>
      </c>
      <c r="M135" s="158" t="s">
        <v>23</v>
      </c>
      <c r="N135" s="155" t="str">
        <f>IF($N$75="","",$N$75)</f>
        <v>M</v>
      </c>
      <c r="O135" s="155" t="str">
        <f>IF($O$75="","",$O$75)</f>
        <v/>
      </c>
      <c r="P135" s="155" t="str">
        <f>IF($P$75="","",$P$75)</f>
        <v/>
      </c>
      <c r="Q135" s="155" t="str">
        <f>IF($Q$75="","",$Q$75)</f>
        <v/>
      </c>
      <c r="R135" s="158" t="s">
        <v>58</v>
      </c>
      <c r="S135" s="158">
        <v>2</v>
      </c>
      <c r="T135" s="155" t="str">
        <f>IF($O$75="","",$O$75)</f>
        <v/>
      </c>
      <c r="U135" s="155" t="str">
        <f>IF($P$75="","",$P$75)</f>
        <v/>
      </c>
      <c r="V135" s="155" t="str">
        <f>IF($Q$75="","",$Q$75)</f>
        <v/>
      </c>
      <c r="W135" s="71"/>
      <c r="X135" s="10" t="s">
        <v>60</v>
      </c>
      <c r="AF135" s="53"/>
      <c r="AG135" s="53"/>
      <c r="AH135" s="53"/>
    </row>
    <row r="136" spans="1:37" ht="12" customHeight="1" x14ac:dyDescent="0.15">
      <c r="A136" s="12"/>
      <c r="I136" s="158"/>
      <c r="J136" s="158"/>
      <c r="K136" s="158"/>
      <c r="L136" s="158"/>
      <c r="M136" s="158"/>
      <c r="N136" s="155"/>
      <c r="O136" s="155"/>
      <c r="P136" s="155"/>
      <c r="Q136" s="155"/>
      <c r="R136" s="158"/>
      <c r="S136" s="158"/>
      <c r="T136" s="155"/>
      <c r="U136" s="155"/>
      <c r="V136" s="155"/>
      <c r="W136" s="9"/>
      <c r="AF136" s="53"/>
      <c r="AG136" s="53"/>
      <c r="AH136" s="53"/>
    </row>
    <row r="137" spans="1:37" ht="12" customHeight="1" x14ac:dyDescent="0.15">
      <c r="A137" s="12"/>
    </row>
    <row r="138" spans="1:37" ht="12" customHeight="1" x14ac:dyDescent="0.15">
      <c r="A138" s="12"/>
      <c r="B138" s="11" t="s">
        <v>8</v>
      </c>
      <c r="I138" s="222" t="s">
        <v>7</v>
      </c>
      <c r="J138" s="223"/>
      <c r="K138" s="223"/>
      <c r="L138" s="223"/>
      <c r="M138" s="223"/>
      <c r="N138" s="223"/>
      <c r="O138" s="224"/>
      <c r="P138" s="110"/>
      <c r="Q138" s="111"/>
      <c r="R138" s="107"/>
      <c r="T138" s="12"/>
      <c r="AC138" s="74"/>
      <c r="AD138" s="74"/>
      <c r="AE138" s="74"/>
      <c r="AF138" s="74"/>
      <c r="AG138" s="74"/>
      <c r="AH138" s="74"/>
    </row>
    <row r="139" spans="1:37" ht="12" customHeight="1" x14ac:dyDescent="0.15">
      <c r="A139" s="12"/>
      <c r="B139" s="10" t="s">
        <v>167</v>
      </c>
      <c r="I139" s="225"/>
      <c r="J139" s="226"/>
      <c r="K139" s="226"/>
      <c r="L139" s="226"/>
      <c r="M139" s="226"/>
      <c r="N139" s="226"/>
      <c r="O139" s="227"/>
      <c r="P139" s="110"/>
      <c r="Q139" s="111"/>
      <c r="R139" s="107"/>
      <c r="T139" s="12"/>
      <c r="AC139" s="74"/>
      <c r="AD139" s="74"/>
      <c r="AE139" s="74"/>
      <c r="AF139" s="74"/>
      <c r="AG139" s="74"/>
      <c r="AH139" s="74"/>
    </row>
    <row r="140" spans="1:37" ht="12" customHeight="1" x14ac:dyDescent="0.15">
      <c r="A140" s="9"/>
      <c r="B140" s="68"/>
      <c r="C140" s="10"/>
      <c r="D140" s="10"/>
      <c r="E140" s="10"/>
      <c r="F140" s="10"/>
      <c r="G140" s="10"/>
      <c r="H140" s="9"/>
      <c r="I140" s="61"/>
      <c r="J140" s="61"/>
      <c r="K140" s="61"/>
      <c r="L140" s="61"/>
      <c r="M140" s="61"/>
      <c r="N140" s="61"/>
      <c r="O140" s="61"/>
      <c r="P140" s="61"/>
      <c r="Q140" s="10"/>
      <c r="R140" s="10"/>
      <c r="S140" s="10"/>
      <c r="T140" s="9"/>
      <c r="U140" s="10"/>
      <c r="V140" s="10"/>
      <c r="W140" s="10"/>
      <c r="X140" s="10"/>
      <c r="Y140" s="10"/>
      <c r="Z140" s="10"/>
      <c r="AA140" s="75"/>
      <c r="AB140" s="75"/>
      <c r="AC140" s="75"/>
      <c r="AD140" s="75"/>
      <c r="AE140" s="75"/>
      <c r="AF140" s="75"/>
      <c r="AG140" s="75"/>
      <c r="AH140" s="75"/>
    </row>
    <row r="141" spans="1:37" ht="12" customHeight="1" x14ac:dyDescent="0.15">
      <c r="A141" s="12"/>
      <c r="B141" s="10" t="s">
        <v>154</v>
      </c>
      <c r="C141" s="10"/>
      <c r="D141" s="10"/>
      <c r="E141" s="10"/>
      <c r="F141" s="10"/>
      <c r="G141" s="10"/>
      <c r="H141" s="10"/>
      <c r="I141" s="222" t="str">
        <f>IF($I$45="卸","蔵出・納期回答","")</f>
        <v/>
      </c>
      <c r="J141" s="223"/>
      <c r="K141" s="223"/>
      <c r="L141" s="223"/>
      <c r="M141" s="223"/>
      <c r="N141" s="223"/>
      <c r="O141" s="224"/>
      <c r="P141" s="108"/>
      <c r="Q141" s="109"/>
      <c r="R141" s="107"/>
      <c r="T141" s="12"/>
      <c r="Y141" s="10"/>
      <c r="Z141" s="10"/>
      <c r="AC141" s="74"/>
      <c r="AD141" s="74"/>
      <c r="AE141" s="74"/>
      <c r="AF141" s="74"/>
      <c r="AG141" s="74"/>
      <c r="AH141" s="10"/>
    </row>
    <row r="142" spans="1:37" ht="12" customHeight="1" x14ac:dyDescent="0.15">
      <c r="A142" s="9"/>
      <c r="B142" s="11" t="s">
        <v>15</v>
      </c>
      <c r="C142" s="10"/>
      <c r="D142" s="10"/>
      <c r="E142" s="10"/>
      <c r="F142" s="10"/>
      <c r="G142" s="10"/>
      <c r="H142" s="10"/>
      <c r="I142" s="225"/>
      <c r="J142" s="226"/>
      <c r="K142" s="226"/>
      <c r="L142" s="226"/>
      <c r="M142" s="226"/>
      <c r="N142" s="226"/>
      <c r="O142" s="227"/>
      <c r="P142" s="108"/>
      <c r="Q142" s="109"/>
      <c r="R142" s="107"/>
      <c r="T142" s="12"/>
      <c r="Y142" s="10"/>
      <c r="Z142" s="10"/>
      <c r="AC142" s="74"/>
      <c r="AD142" s="74"/>
      <c r="AE142" s="74"/>
      <c r="AF142" s="74"/>
      <c r="AG142" s="74"/>
      <c r="AH142" s="75"/>
    </row>
    <row r="143" spans="1:37" ht="12" customHeight="1" x14ac:dyDescent="0.15">
      <c r="Q143" s="74"/>
      <c r="T143" s="12"/>
      <c r="AC143" s="74"/>
      <c r="AD143" s="74"/>
      <c r="AE143" s="74"/>
      <c r="AF143" s="74"/>
      <c r="AG143" s="74"/>
      <c r="AH143" s="74"/>
    </row>
    <row r="144" spans="1:37" ht="12" customHeight="1" x14ac:dyDescent="0.15">
      <c r="A144" s="12"/>
      <c r="B144" s="11" t="s">
        <v>9</v>
      </c>
      <c r="I144" s="216" t="s">
        <v>142</v>
      </c>
      <c r="J144" s="217"/>
      <c r="K144" s="217"/>
      <c r="L144" s="217"/>
      <c r="M144" s="217"/>
      <c r="N144" s="217"/>
      <c r="O144" s="217"/>
      <c r="P144" s="217"/>
      <c r="Q144" s="218"/>
      <c r="R144" s="77"/>
      <c r="T144" s="12"/>
      <c r="AC144" s="74"/>
      <c r="AD144" s="74"/>
      <c r="AE144" s="74"/>
      <c r="AF144" s="74"/>
      <c r="AG144" s="74"/>
      <c r="AH144" s="74"/>
    </row>
    <row r="145" spans="1:34" ht="12" customHeight="1" x14ac:dyDescent="0.15">
      <c r="A145" s="12"/>
      <c r="I145" s="219"/>
      <c r="J145" s="220"/>
      <c r="K145" s="220"/>
      <c r="L145" s="220"/>
      <c r="M145" s="220"/>
      <c r="N145" s="220"/>
      <c r="O145" s="220"/>
      <c r="P145" s="220"/>
      <c r="Q145" s="221"/>
      <c r="R145" s="77"/>
      <c r="T145" s="12"/>
      <c r="AC145" s="74"/>
      <c r="AD145" s="74"/>
      <c r="AE145" s="74"/>
      <c r="AF145" s="74"/>
      <c r="AG145" s="74"/>
      <c r="AH145" s="74"/>
    </row>
    <row r="146" spans="1:34" ht="12" customHeight="1" x14ac:dyDescent="0.15">
      <c r="A146" s="12"/>
      <c r="Q146" s="74"/>
      <c r="T146" s="12"/>
      <c r="AC146" s="74"/>
      <c r="AD146" s="74"/>
      <c r="AE146" s="74"/>
      <c r="AF146" s="74"/>
      <c r="AG146" s="74"/>
      <c r="AH146" s="74"/>
    </row>
    <row r="147" spans="1:34" ht="12" customHeight="1" x14ac:dyDescent="0.15">
      <c r="A147" s="103"/>
      <c r="B147" s="10" t="s">
        <v>166</v>
      </c>
      <c r="C147" s="10"/>
      <c r="D147" s="10"/>
      <c r="E147" s="10"/>
      <c r="F147" s="10"/>
      <c r="G147" s="10"/>
      <c r="H147" s="10"/>
      <c r="I147" s="210" t="s">
        <v>34</v>
      </c>
      <c r="J147" s="211"/>
      <c r="K147" s="211"/>
      <c r="L147" s="211"/>
      <c r="M147" s="211"/>
      <c r="N147" s="211"/>
      <c r="O147" s="211"/>
      <c r="P147" s="211"/>
      <c r="Q147" s="212"/>
      <c r="R147" s="77"/>
      <c r="T147" s="9"/>
      <c r="U147" s="10"/>
      <c r="V147" s="10"/>
      <c r="W147" s="10"/>
      <c r="X147" s="10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</row>
    <row r="148" spans="1:34" ht="12" customHeight="1" x14ac:dyDescent="0.15">
      <c r="A148" s="103"/>
      <c r="B148" s="10"/>
      <c r="C148" s="10"/>
      <c r="D148" s="10"/>
      <c r="E148" s="10"/>
      <c r="F148" s="10"/>
      <c r="G148" s="10"/>
      <c r="H148" s="10"/>
      <c r="I148" s="213"/>
      <c r="J148" s="214"/>
      <c r="K148" s="214"/>
      <c r="L148" s="214"/>
      <c r="M148" s="214"/>
      <c r="N148" s="214"/>
      <c r="O148" s="214"/>
      <c r="P148" s="214"/>
      <c r="Q148" s="215"/>
      <c r="R148" s="77"/>
      <c r="T148" s="9"/>
      <c r="U148" s="68"/>
      <c r="V148" s="10"/>
      <c r="W148" s="10"/>
      <c r="X148" s="10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</row>
    <row r="149" spans="1:34" ht="12" customHeight="1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ht="12" customHeight="1" x14ac:dyDescent="0.15">
      <c r="A150" s="9"/>
      <c r="B150" s="10" t="s">
        <v>37</v>
      </c>
      <c r="C150" s="10"/>
      <c r="D150" s="10"/>
      <c r="E150" s="10"/>
      <c r="F150" s="10"/>
      <c r="G150" s="10"/>
      <c r="H150" s="10"/>
      <c r="I150" s="162" t="s">
        <v>39</v>
      </c>
      <c r="J150" s="162"/>
      <c r="K150" s="162"/>
      <c r="L150" s="162"/>
      <c r="M150" s="162"/>
      <c r="N150" s="162"/>
      <c r="O150" s="162"/>
      <c r="P150" s="162"/>
      <c r="Q150" s="162"/>
      <c r="R150" s="73"/>
      <c r="S150" s="10"/>
      <c r="T150" s="9"/>
      <c r="U150" s="10"/>
      <c r="V150" s="10"/>
      <c r="W150" s="10"/>
      <c r="X150" s="10"/>
      <c r="Y150" s="10"/>
      <c r="Z150" s="10"/>
      <c r="AA150" s="75"/>
      <c r="AB150" s="75"/>
      <c r="AC150" s="75"/>
      <c r="AD150" s="75"/>
      <c r="AE150" s="75"/>
      <c r="AF150" s="75"/>
      <c r="AG150" s="75"/>
      <c r="AH150" s="10"/>
    </row>
    <row r="151" spans="1:34" ht="12" customHeight="1" x14ac:dyDescent="0.15">
      <c r="A151" s="9"/>
      <c r="B151" s="68" t="s">
        <v>38</v>
      </c>
      <c r="C151" s="10"/>
      <c r="D151" s="10"/>
      <c r="E151" s="10"/>
      <c r="F151" s="10"/>
      <c r="G151" s="10"/>
      <c r="H151" s="10"/>
      <c r="I151" s="162"/>
      <c r="J151" s="162"/>
      <c r="K151" s="162"/>
      <c r="L151" s="162"/>
      <c r="M151" s="162"/>
      <c r="N151" s="162"/>
      <c r="O151" s="162"/>
      <c r="P151" s="162"/>
      <c r="Q151" s="162"/>
      <c r="R151" s="73"/>
      <c r="S151" s="10"/>
      <c r="T151" s="9"/>
      <c r="U151" s="10"/>
      <c r="V151" s="10"/>
      <c r="W151" s="10"/>
      <c r="X151" s="10"/>
      <c r="Y151" s="10"/>
      <c r="Z151" s="10"/>
      <c r="AA151" s="75"/>
      <c r="AB151" s="75"/>
      <c r="AC151" s="75"/>
      <c r="AD151" s="75"/>
      <c r="AE151" s="75"/>
      <c r="AF151" s="75"/>
      <c r="AG151" s="75"/>
      <c r="AH151" s="75"/>
    </row>
    <row r="153" spans="1:34" ht="12" customHeight="1" thickBot="1" x14ac:dyDescent="0.2"/>
    <row r="154" spans="1:34" ht="12" customHeight="1" thickTop="1" thickBot="1" x14ac:dyDescent="0.2">
      <c r="A154" s="42" t="s">
        <v>160</v>
      </c>
      <c r="B154" s="46"/>
      <c r="C154" s="46"/>
      <c r="D154" s="46"/>
      <c r="E154" s="46"/>
      <c r="F154" s="46"/>
      <c r="G154" s="46"/>
      <c r="H154" s="47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</row>
    <row r="155" spans="1:34" ht="12" customHeight="1" thickTop="1" x14ac:dyDescent="0.15">
      <c r="A155" s="29"/>
      <c r="B155" s="12"/>
      <c r="C155" s="12"/>
      <c r="D155" s="12"/>
      <c r="E155" s="12"/>
      <c r="F155" s="12"/>
      <c r="G155" s="12"/>
    </row>
    <row r="156" spans="1:34" ht="12" customHeight="1" x14ac:dyDescent="0.15">
      <c r="A156" s="12"/>
      <c r="B156" s="11" t="s">
        <v>18</v>
      </c>
      <c r="I156" s="158" t="s">
        <v>58</v>
      </c>
      <c r="J156" s="158" t="s">
        <v>59</v>
      </c>
      <c r="K156" s="158" t="s">
        <v>56</v>
      </c>
      <c r="L156" s="158" t="s">
        <v>57</v>
      </c>
      <c r="M156" s="158" t="s">
        <v>23</v>
      </c>
      <c r="N156" s="155" t="str">
        <f>IF($N$75="","",$N$75)</f>
        <v>M</v>
      </c>
      <c r="O156" s="155" t="str">
        <f>IF($O$75="","",$O$75)</f>
        <v/>
      </c>
      <c r="P156" s="155" t="str">
        <f>IF($P$75="","",$P$75)</f>
        <v/>
      </c>
      <c r="Q156" s="155" t="str">
        <f>IF($Q$75="","",$Q$75)</f>
        <v/>
      </c>
      <c r="R156" s="158" t="s">
        <v>58</v>
      </c>
      <c r="S156" s="158">
        <v>3</v>
      </c>
      <c r="T156" s="155" t="str">
        <f>IF($O$75="","",$O$75)</f>
        <v/>
      </c>
      <c r="U156" s="155" t="str">
        <f>IF($P$75="","",$P$75)</f>
        <v/>
      </c>
      <c r="V156" s="155" t="str">
        <f>IF($Q$75="","",$Q$75)</f>
        <v/>
      </c>
      <c r="W156" s="71"/>
      <c r="X156" s="10" t="s">
        <v>60</v>
      </c>
      <c r="AF156" s="53"/>
      <c r="AG156" s="53"/>
      <c r="AH156" s="53"/>
    </row>
    <row r="157" spans="1:34" ht="12" customHeight="1" x14ac:dyDescent="0.15">
      <c r="A157" s="12"/>
      <c r="I157" s="158"/>
      <c r="J157" s="158"/>
      <c r="K157" s="158"/>
      <c r="L157" s="158"/>
      <c r="M157" s="158"/>
      <c r="N157" s="155"/>
      <c r="O157" s="155"/>
      <c r="P157" s="155"/>
      <c r="Q157" s="155"/>
      <c r="R157" s="158"/>
      <c r="S157" s="158"/>
      <c r="T157" s="155"/>
      <c r="U157" s="155"/>
      <c r="V157" s="155"/>
      <c r="W157" s="9"/>
      <c r="AF157" s="53"/>
      <c r="AG157" s="53"/>
      <c r="AH157" s="53"/>
    </row>
    <row r="158" spans="1:34" ht="12" customHeight="1" x14ac:dyDescent="0.15">
      <c r="A158" s="12"/>
    </row>
    <row r="159" spans="1:34" ht="12" customHeight="1" x14ac:dyDescent="0.15">
      <c r="A159" s="12"/>
      <c r="B159" s="11" t="s">
        <v>8</v>
      </c>
      <c r="I159" s="222" t="s">
        <v>7</v>
      </c>
      <c r="J159" s="223"/>
      <c r="K159" s="223"/>
      <c r="L159" s="223"/>
      <c r="M159" s="223"/>
      <c r="N159" s="223"/>
      <c r="O159" s="224"/>
      <c r="P159" s="110"/>
      <c r="Q159" s="111"/>
      <c r="R159" s="107"/>
      <c r="T159" s="12"/>
      <c r="AC159" s="74"/>
      <c r="AD159" s="74"/>
      <c r="AE159" s="74"/>
      <c r="AF159" s="74"/>
      <c r="AG159" s="74"/>
      <c r="AH159" s="74"/>
    </row>
    <row r="160" spans="1:34" ht="12" customHeight="1" x14ac:dyDescent="0.15">
      <c r="A160" s="12"/>
      <c r="B160" s="10" t="s">
        <v>167</v>
      </c>
      <c r="I160" s="225"/>
      <c r="J160" s="226"/>
      <c r="K160" s="226"/>
      <c r="L160" s="226"/>
      <c r="M160" s="226"/>
      <c r="N160" s="226"/>
      <c r="O160" s="227"/>
      <c r="P160" s="110"/>
      <c r="Q160" s="111"/>
      <c r="R160" s="107"/>
      <c r="T160" s="12"/>
      <c r="AC160" s="74"/>
      <c r="AD160" s="74"/>
      <c r="AE160" s="74"/>
      <c r="AF160" s="74"/>
      <c r="AG160" s="74"/>
      <c r="AH160" s="74"/>
    </row>
    <row r="161" spans="1:34" ht="12" customHeight="1" x14ac:dyDescent="0.15">
      <c r="A161" s="9"/>
      <c r="B161" s="68"/>
      <c r="C161" s="10"/>
      <c r="D161" s="10"/>
      <c r="E161" s="10"/>
      <c r="F161" s="10"/>
      <c r="G161" s="10"/>
      <c r="H161" s="9"/>
      <c r="I161" s="61"/>
      <c r="J161" s="61"/>
      <c r="K161" s="61"/>
      <c r="L161" s="61"/>
      <c r="M161" s="61"/>
      <c r="N161" s="61"/>
      <c r="O161" s="61"/>
      <c r="P161" s="61"/>
      <c r="Q161" s="10"/>
      <c r="R161" s="10"/>
      <c r="S161" s="10"/>
      <c r="T161" s="9"/>
      <c r="U161" s="10"/>
      <c r="V161" s="10"/>
      <c r="W161" s="10"/>
      <c r="X161" s="10"/>
      <c r="Y161" s="10"/>
      <c r="Z161" s="10"/>
      <c r="AA161" s="75"/>
      <c r="AB161" s="75"/>
      <c r="AC161" s="75"/>
      <c r="AD161" s="75"/>
      <c r="AE161" s="75"/>
      <c r="AF161" s="75"/>
      <c r="AG161" s="75"/>
      <c r="AH161" s="75"/>
    </row>
    <row r="162" spans="1:34" ht="12" customHeight="1" x14ac:dyDescent="0.15">
      <c r="A162" s="12"/>
      <c r="B162" s="10" t="s">
        <v>154</v>
      </c>
      <c r="C162" s="10"/>
      <c r="D162" s="10"/>
      <c r="E162" s="10"/>
      <c r="F162" s="10"/>
      <c r="G162" s="10"/>
      <c r="H162" s="10"/>
      <c r="I162" s="222" t="str">
        <f>IF($I$45="卸","請求照合","")</f>
        <v/>
      </c>
      <c r="J162" s="223"/>
      <c r="K162" s="223"/>
      <c r="L162" s="223"/>
      <c r="M162" s="223"/>
      <c r="N162" s="223"/>
      <c r="O162" s="224"/>
      <c r="P162" s="108"/>
      <c r="Q162" s="109"/>
      <c r="R162" s="107"/>
      <c r="T162" s="12"/>
      <c r="Y162" s="10"/>
      <c r="Z162" s="10"/>
      <c r="AC162" s="74"/>
      <c r="AD162" s="74"/>
      <c r="AE162" s="74"/>
      <c r="AF162" s="74"/>
      <c r="AG162" s="74"/>
      <c r="AH162" s="10"/>
    </row>
    <row r="163" spans="1:34" ht="12" customHeight="1" x14ac:dyDescent="0.15">
      <c r="A163" s="9"/>
      <c r="B163" s="11" t="s">
        <v>15</v>
      </c>
      <c r="C163" s="10"/>
      <c r="D163" s="10"/>
      <c r="E163" s="10"/>
      <c r="F163" s="10"/>
      <c r="G163" s="10"/>
      <c r="H163" s="10"/>
      <c r="I163" s="225"/>
      <c r="J163" s="226"/>
      <c r="K163" s="226"/>
      <c r="L163" s="226"/>
      <c r="M163" s="226"/>
      <c r="N163" s="226"/>
      <c r="O163" s="227"/>
      <c r="P163" s="108"/>
      <c r="Q163" s="109"/>
      <c r="R163" s="10"/>
      <c r="S163" s="10"/>
      <c r="T163" s="9"/>
      <c r="U163" s="10"/>
      <c r="V163" s="10"/>
      <c r="W163" s="10"/>
      <c r="X163" s="10"/>
      <c r="Y163" s="10"/>
      <c r="Z163" s="10"/>
      <c r="AA163" s="75"/>
      <c r="AB163" s="75"/>
      <c r="AC163" s="75"/>
      <c r="AD163" s="75"/>
      <c r="AE163" s="75"/>
      <c r="AF163" s="75"/>
      <c r="AG163" s="75"/>
      <c r="AH163" s="75"/>
    </row>
    <row r="164" spans="1:34" ht="12" customHeight="1" x14ac:dyDescent="0.15">
      <c r="Q164" s="74"/>
      <c r="T164" s="12"/>
      <c r="AC164" s="74"/>
      <c r="AD164" s="74"/>
      <c r="AE164" s="74"/>
      <c r="AF164" s="74"/>
      <c r="AG164" s="74"/>
      <c r="AH164" s="74"/>
    </row>
    <row r="165" spans="1:34" ht="12" customHeight="1" x14ac:dyDescent="0.15">
      <c r="A165" s="12"/>
      <c r="B165" s="11" t="s">
        <v>9</v>
      </c>
      <c r="I165" s="216" t="s">
        <v>142</v>
      </c>
      <c r="J165" s="217"/>
      <c r="K165" s="217"/>
      <c r="L165" s="217"/>
      <c r="M165" s="217"/>
      <c r="N165" s="217"/>
      <c r="O165" s="217"/>
      <c r="P165" s="217"/>
      <c r="Q165" s="218"/>
      <c r="R165" s="77"/>
      <c r="T165" s="12"/>
      <c r="AC165" s="74"/>
      <c r="AD165" s="74"/>
      <c r="AE165" s="74"/>
      <c r="AF165" s="74"/>
      <c r="AG165" s="74"/>
      <c r="AH165" s="74"/>
    </row>
    <row r="166" spans="1:34" ht="12" customHeight="1" x14ac:dyDescent="0.15">
      <c r="A166" s="12"/>
      <c r="I166" s="219"/>
      <c r="J166" s="220"/>
      <c r="K166" s="220"/>
      <c r="L166" s="220"/>
      <c r="M166" s="220"/>
      <c r="N166" s="220"/>
      <c r="O166" s="220"/>
      <c r="P166" s="220"/>
      <c r="Q166" s="221"/>
      <c r="R166" s="77"/>
      <c r="T166" s="12"/>
      <c r="AC166" s="74"/>
      <c r="AD166" s="74"/>
      <c r="AE166" s="74"/>
      <c r="AF166" s="74"/>
      <c r="AG166" s="74"/>
      <c r="AH166" s="74"/>
    </row>
    <row r="167" spans="1:34" ht="12" customHeight="1" x14ac:dyDescent="0.15">
      <c r="A167" s="12"/>
      <c r="Q167" s="74"/>
      <c r="T167" s="12"/>
      <c r="AC167" s="74"/>
      <c r="AD167" s="74"/>
      <c r="AE167" s="74"/>
      <c r="AF167" s="74"/>
      <c r="AG167" s="74"/>
      <c r="AH167" s="74"/>
    </row>
    <row r="168" spans="1:34" ht="12" customHeight="1" x14ac:dyDescent="0.15">
      <c r="A168" s="103"/>
      <c r="B168" s="10" t="s">
        <v>166</v>
      </c>
      <c r="C168" s="10"/>
      <c r="D168" s="10"/>
      <c r="E168" s="10"/>
      <c r="F168" s="10"/>
      <c r="G168" s="10"/>
      <c r="H168" s="10"/>
      <c r="I168" s="210" t="s">
        <v>34</v>
      </c>
      <c r="J168" s="211"/>
      <c r="K168" s="211"/>
      <c r="L168" s="211"/>
      <c r="M168" s="211"/>
      <c r="N168" s="211"/>
      <c r="O168" s="211"/>
      <c r="P168" s="211"/>
      <c r="Q168" s="212"/>
      <c r="R168" s="77"/>
      <c r="T168" s="9"/>
      <c r="U168" s="10"/>
      <c r="V168" s="10"/>
      <c r="W168" s="10"/>
      <c r="X168" s="10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</row>
    <row r="169" spans="1:34" ht="12" customHeight="1" x14ac:dyDescent="0.15">
      <c r="A169" s="103"/>
      <c r="B169" s="10"/>
      <c r="C169" s="10"/>
      <c r="D169" s="10"/>
      <c r="E169" s="10"/>
      <c r="F169" s="10"/>
      <c r="G169" s="10"/>
      <c r="H169" s="10"/>
      <c r="I169" s="213"/>
      <c r="J169" s="214"/>
      <c r="K169" s="214"/>
      <c r="L169" s="214"/>
      <c r="M169" s="214"/>
      <c r="N169" s="214"/>
      <c r="O169" s="214"/>
      <c r="P169" s="214"/>
      <c r="Q169" s="215"/>
      <c r="R169" s="77"/>
      <c r="T169" s="9"/>
      <c r="U169" s="68"/>
      <c r="V169" s="10"/>
      <c r="W169" s="10"/>
      <c r="X169" s="10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</row>
    <row r="170" spans="1:34" ht="12" customHeight="1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ht="12" customHeight="1" x14ac:dyDescent="0.15">
      <c r="A171" s="9"/>
      <c r="B171" s="10" t="s">
        <v>37</v>
      </c>
      <c r="C171" s="10"/>
      <c r="D171" s="10"/>
      <c r="E171" s="10"/>
      <c r="F171" s="10"/>
      <c r="G171" s="10"/>
      <c r="H171" s="10"/>
      <c r="I171" s="162" t="s">
        <v>39</v>
      </c>
      <c r="J171" s="162"/>
      <c r="K171" s="162"/>
      <c r="L171" s="162"/>
      <c r="M171" s="162"/>
      <c r="N171" s="162"/>
      <c r="O171" s="162"/>
      <c r="P171" s="162"/>
      <c r="Q171" s="162"/>
      <c r="R171" s="73"/>
      <c r="S171" s="10"/>
      <c r="T171" s="9"/>
      <c r="U171" s="10"/>
      <c r="V171" s="10"/>
      <c r="W171" s="10"/>
      <c r="X171" s="10"/>
      <c r="Y171" s="10"/>
      <c r="Z171" s="10"/>
      <c r="AA171" s="75"/>
      <c r="AB171" s="75"/>
      <c r="AC171" s="75"/>
      <c r="AD171" s="75"/>
      <c r="AE171" s="75"/>
      <c r="AF171" s="75"/>
      <c r="AG171" s="75"/>
      <c r="AH171" s="10"/>
    </row>
    <row r="172" spans="1:34" ht="12" customHeight="1" x14ac:dyDescent="0.15">
      <c r="A172" s="9"/>
      <c r="B172" s="68" t="s">
        <v>38</v>
      </c>
      <c r="C172" s="10"/>
      <c r="D172" s="10"/>
      <c r="E172" s="10"/>
      <c r="F172" s="10"/>
      <c r="G172" s="10"/>
      <c r="H172" s="10"/>
      <c r="I172" s="162"/>
      <c r="J172" s="162"/>
      <c r="K172" s="162"/>
      <c r="L172" s="162"/>
      <c r="M172" s="162"/>
      <c r="N172" s="162"/>
      <c r="O172" s="162"/>
      <c r="P172" s="162"/>
      <c r="Q172" s="162"/>
      <c r="R172" s="73"/>
      <c r="S172" s="10"/>
      <c r="T172" s="9"/>
      <c r="U172" s="10"/>
      <c r="V172" s="10"/>
      <c r="W172" s="10"/>
      <c r="X172" s="10"/>
      <c r="Y172" s="10"/>
      <c r="Z172" s="10"/>
      <c r="AA172" s="75"/>
      <c r="AB172" s="75"/>
      <c r="AC172" s="75"/>
      <c r="AD172" s="75"/>
      <c r="AE172" s="75"/>
      <c r="AF172" s="75"/>
      <c r="AG172" s="75"/>
      <c r="AH172" s="75"/>
    </row>
  </sheetData>
  <sheetProtection algorithmName="SHA-512" hashValue="wh8YvzIjxIzCC99jbJYDTeWjNo4oGP2nx37TLqiLnaMDZVlk/4borEHYD4VemmdZb9tNI7PzPt2Kc+Rc87ssDQ==" saltValue="2Rdj46YgCsAujPXcFXZlNw==" spinCount="100000" sheet="1" selectLockedCells="1"/>
  <protectedRanges>
    <protectedRange sqref="U19 X19 I19 L19 O19 I25 L25 O25 U25 X25 U22 X22 I22 L22 O22" name="範囲1_2_1"/>
  </protectedRanges>
  <mergeCells count="184">
    <mergeCell ref="I120:O121"/>
    <mergeCell ref="I123:Q124"/>
    <mergeCell ref="I129:Q130"/>
    <mergeCell ref="I126:Q127"/>
    <mergeCell ref="I117:O118"/>
    <mergeCell ref="M75:M76"/>
    <mergeCell ref="L78:L79"/>
    <mergeCell ref="M78:O79"/>
    <mergeCell ref="P78:P79"/>
    <mergeCell ref="L87:L88"/>
    <mergeCell ref="P75:P76"/>
    <mergeCell ref="I84:Q85"/>
    <mergeCell ref="M96:M97"/>
    <mergeCell ref="N96:N97"/>
    <mergeCell ref="I99:O100"/>
    <mergeCell ref="I165:Q166"/>
    <mergeCell ref="I168:Q169"/>
    <mergeCell ref="I171:Q172"/>
    <mergeCell ref="R156:R157"/>
    <mergeCell ref="S156:S157"/>
    <mergeCell ref="T156:T157"/>
    <mergeCell ref="U156:U157"/>
    <mergeCell ref="R135:R136"/>
    <mergeCell ref="S135:S136"/>
    <mergeCell ref="T135:T136"/>
    <mergeCell ref="U135:U136"/>
    <mergeCell ref="V156:V157"/>
    <mergeCell ref="I159:O160"/>
    <mergeCell ref="I162:O163"/>
    <mergeCell ref="I144:Q145"/>
    <mergeCell ref="I147:Q148"/>
    <mergeCell ref="I150:Q151"/>
    <mergeCell ref="I156:I157"/>
    <mergeCell ref="J156:J157"/>
    <mergeCell ref="K156:K157"/>
    <mergeCell ref="L156:L157"/>
    <mergeCell ref="M156:M157"/>
    <mergeCell ref="N156:N157"/>
    <mergeCell ref="O156:O157"/>
    <mergeCell ref="P156:P157"/>
    <mergeCell ref="Q156:Q157"/>
    <mergeCell ref="V135:V136"/>
    <mergeCell ref="I138:O139"/>
    <mergeCell ref="I141:O142"/>
    <mergeCell ref="I135:I136"/>
    <mergeCell ref="J135:J136"/>
    <mergeCell ref="K135:K136"/>
    <mergeCell ref="L135:L136"/>
    <mergeCell ref="M135:M136"/>
    <mergeCell ref="N135:N136"/>
    <mergeCell ref="O135:O136"/>
    <mergeCell ref="P135:P136"/>
    <mergeCell ref="Q135:Q136"/>
    <mergeCell ref="AA102:AG103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R114:R115"/>
    <mergeCell ref="S114:S115"/>
    <mergeCell ref="T114:T115"/>
    <mergeCell ref="U114:U115"/>
    <mergeCell ref="V114:V115"/>
    <mergeCell ref="I108:Q109"/>
    <mergeCell ref="I105:Q106"/>
    <mergeCell ref="I102:O103"/>
    <mergeCell ref="R102:X103"/>
    <mergeCell ref="Y10:AH11"/>
    <mergeCell ref="I51:AH53"/>
    <mergeCell ref="I64:AH66"/>
    <mergeCell ref="I68:AH70"/>
    <mergeCell ref="K96:K97"/>
    <mergeCell ref="Q96:Q97"/>
    <mergeCell ref="J75:J76"/>
    <mergeCell ref="K75:K76"/>
    <mergeCell ref="I60:AH62"/>
    <mergeCell ref="I15:AE17"/>
    <mergeCell ref="L96:L97"/>
    <mergeCell ref="O75:O76"/>
    <mergeCell ref="Z19:Z20"/>
    <mergeCell ref="M87:M88"/>
    <mergeCell ref="N87:N88"/>
    <mergeCell ref="O96:O97"/>
    <mergeCell ref="R96:R97"/>
    <mergeCell ref="K87:K88"/>
    <mergeCell ref="K22:K23"/>
    <mergeCell ref="O19:P20"/>
    <mergeCell ref="U19:V20"/>
    <mergeCell ref="R22:R23"/>
    <mergeCell ref="I48:I49"/>
    <mergeCell ref="J48:J49"/>
    <mergeCell ref="K48:K49"/>
    <mergeCell ref="O87:O88"/>
    <mergeCell ref="P87:P88"/>
    <mergeCell ref="Q87:Q88"/>
    <mergeCell ref="L22:M23"/>
    <mergeCell ref="X22:Y23"/>
    <mergeCell ref="I19:J20"/>
    <mergeCell ref="I28:AH33"/>
    <mergeCell ref="J87:J88"/>
    <mergeCell ref="AA22:AB23"/>
    <mergeCell ref="AA19:AB20"/>
    <mergeCell ref="AA25:AB26"/>
    <mergeCell ref="AC19:AH26"/>
    <mergeCell ref="Z25:Z26"/>
    <mergeCell ref="W22:W23"/>
    <mergeCell ref="R19:R20"/>
    <mergeCell ref="A1:AH1"/>
    <mergeCell ref="U78:W79"/>
    <mergeCell ref="I81:X82"/>
    <mergeCell ref="Q75:Q76"/>
    <mergeCell ref="N75:N76"/>
    <mergeCell ref="Y4:AH5"/>
    <mergeCell ref="I56:AH58"/>
    <mergeCell ref="Q78:S79"/>
    <mergeCell ref="T78:T79"/>
    <mergeCell ref="I78:K79"/>
    <mergeCell ref="I75:I76"/>
    <mergeCell ref="L75:L76"/>
    <mergeCell ref="A6:C6"/>
    <mergeCell ref="A7:C7"/>
    <mergeCell ref="Y6:AH7"/>
    <mergeCell ref="Y8:AH9"/>
    <mergeCell ref="Y12:AH13"/>
    <mergeCell ref="A8:C11"/>
    <mergeCell ref="G7:I7"/>
    <mergeCell ref="Z22:Z23"/>
    <mergeCell ref="U22:V23"/>
    <mergeCell ref="T22:T23"/>
    <mergeCell ref="X19:Y20"/>
    <mergeCell ref="W19:W20"/>
    <mergeCell ref="V96:V97"/>
    <mergeCell ref="N22:N23"/>
    <mergeCell ref="K19:K20"/>
    <mergeCell ref="Q22:Q23"/>
    <mergeCell ref="N19:N20"/>
    <mergeCell ref="L19:M20"/>
    <mergeCell ref="O22:P23"/>
    <mergeCell ref="Q19:Q20"/>
    <mergeCell ref="T19:T20"/>
    <mergeCell ref="S19:S20"/>
    <mergeCell ref="U96:U97"/>
    <mergeCell ref="T96:T97"/>
    <mergeCell ref="S96:S97"/>
    <mergeCell ref="I90:Q91"/>
    <mergeCell ref="J96:J97"/>
    <mergeCell ref="I87:I88"/>
    <mergeCell ref="I96:I97"/>
    <mergeCell ref="P96:P97"/>
    <mergeCell ref="L48:L49"/>
    <mergeCell ref="M48:M49"/>
    <mergeCell ref="N48:N49"/>
    <mergeCell ref="O48:O49"/>
    <mergeCell ref="P48:P49"/>
    <mergeCell ref="S22:S23"/>
    <mergeCell ref="D6:F6"/>
    <mergeCell ref="D7:F7"/>
    <mergeCell ref="I22:J23"/>
    <mergeCell ref="D8:F11"/>
    <mergeCell ref="G6:I6"/>
    <mergeCell ref="I45:P46"/>
    <mergeCell ref="J6:L6"/>
    <mergeCell ref="G8:I11"/>
    <mergeCell ref="J7:L7"/>
    <mergeCell ref="J8:L11"/>
    <mergeCell ref="I37:X38"/>
    <mergeCell ref="I40:X41"/>
    <mergeCell ref="I25:J26"/>
    <mergeCell ref="K25:K26"/>
    <mergeCell ref="L25:M26"/>
    <mergeCell ref="N25:N26"/>
    <mergeCell ref="O25:P26"/>
    <mergeCell ref="Q25:Q26"/>
    <mergeCell ref="R25:R26"/>
    <mergeCell ref="S25:S26"/>
    <mergeCell ref="T25:T26"/>
    <mergeCell ref="U25:V26"/>
    <mergeCell ref="W25:W26"/>
    <mergeCell ref="X25:Y26"/>
  </mergeCells>
  <phoneticPr fontId="19"/>
  <conditionalFormatting sqref="I19:Z20">
    <cfRule type="expression" dxfId="31" priority="184" stopIfTrue="1">
      <formula>OR(LEFT($I$15,1)="2",LEFT($I$15,1)="3",LEFT($I$15,1)="4")</formula>
    </cfRule>
    <cfRule type="expression" dxfId="30" priority="185" stopIfTrue="1">
      <formula>OR(LEFT($I$15,1)="1")</formula>
    </cfRule>
  </conditionalFormatting>
  <conditionalFormatting sqref="Y4:AH5">
    <cfRule type="expression" dxfId="29" priority="212" stopIfTrue="1">
      <formula>$Y$4=""</formula>
    </cfRule>
  </conditionalFormatting>
  <conditionalFormatting sqref="Y6:AH7">
    <cfRule type="expression" dxfId="28" priority="213" stopIfTrue="1">
      <formula>$Y$6=""</formula>
    </cfRule>
  </conditionalFormatting>
  <conditionalFormatting sqref="Y8:AH9">
    <cfRule type="expression" dxfId="27" priority="214" stopIfTrue="1">
      <formula>$Y$8=""</formula>
    </cfRule>
  </conditionalFormatting>
  <conditionalFormatting sqref="Y10:AH11">
    <cfRule type="expression" dxfId="26" priority="215" stopIfTrue="1">
      <formula>$Y$10=""</formula>
    </cfRule>
  </conditionalFormatting>
  <conditionalFormatting sqref="I28:AH33">
    <cfRule type="expression" dxfId="25" priority="178" stopIfTrue="1">
      <formula>OR(LEFT($I$15,1)="1",LEFT($I$15,1)="2",LEFT($I$15,1)="3",LEFT($I$15,1)="4",LEFT($I$15,1)="5",LEFT($I$15,1)="6",LEFT($I$15,1)="7")</formula>
    </cfRule>
  </conditionalFormatting>
  <conditionalFormatting sqref="I48:P48">
    <cfRule type="expression" dxfId="24" priority="92" stopIfTrue="1">
      <formula>OR(LEFT($I$15,1)="1",LEFT($I$15,1)="2",LEFT($I$15,1)="3",LEFT($I$15,1)="4",LEFT($I$15,1)="5",LEFT($I$15,1)="6",LEFT($I$15,1)="7")</formula>
    </cfRule>
  </conditionalFormatting>
  <conditionalFormatting sqref="I68:AH70">
    <cfRule type="expression" dxfId="23" priority="90" stopIfTrue="1">
      <formula>OR(LEFT($I$15,1)="1",LEFT($I$15,1)="2",LEFT($I$15,1)="3",LEFT($I$15,1)="4",LEFT($I$15,1)="5",LEFT($I$15,1)="6",LEFT($I$15,1)="7")</formula>
    </cfRule>
  </conditionalFormatting>
  <conditionalFormatting sqref="I60:AH62">
    <cfRule type="expression" dxfId="22" priority="64" stopIfTrue="1">
      <formula>OR(LEFT($I$15,1)="1",LEFT($I$15,1)="2",LEFT($I$15,1)="3",LEFT($I$15,1)="4",LEFT($I$15,1)="5",LEFT($I$15,1)="6",LEFT($I$15,1)="7")</formula>
    </cfRule>
  </conditionalFormatting>
  <conditionalFormatting sqref="I56:AH58">
    <cfRule type="expression" dxfId="21" priority="63" stopIfTrue="1">
      <formula>OR(LEFT($I$15,1)="1",LEFT($I$15,1)="2",LEFT($I$15,1)="3",LEFT($I$15,1)="4",LEFT($I$15,1)="5",LEFT($I$15,1)="6",LEFT($I$15,1)="7")</formula>
    </cfRule>
  </conditionalFormatting>
  <conditionalFormatting sqref="I51:AH53">
    <cfRule type="expression" dxfId="20" priority="62" stopIfTrue="1">
      <formula>OR(LEFT($I$15,1)="1",LEFT($I$15,1)="2",LEFT($I$15,1)="3",LEFT($I$15,1)="4",LEFT($I$15,1)="5",LEFT($I$15,1)="6",LEFT($I$15,1)="7")</formula>
    </cfRule>
  </conditionalFormatting>
  <conditionalFormatting sqref="I64:AH66">
    <cfRule type="expression" dxfId="19" priority="59" stopIfTrue="1">
      <formula>OR(LEFT($I$15,1)="1",LEFT($I$15,1)="2",LEFT($I$15,1)="3",LEFT($I$15,1)="4",LEFT($I$15,1)="5",LEFT($I$15,1)="6",LEFT($I$15,1)="7")</formula>
    </cfRule>
  </conditionalFormatting>
  <conditionalFormatting sqref="R105:R106">
    <cfRule type="expression" dxfId="18" priority="49">
      <formula>"                 "</formula>
    </cfRule>
  </conditionalFormatting>
  <conditionalFormatting sqref="R123:R124">
    <cfRule type="expression" dxfId="17" priority="38">
      <formula>"                 "</formula>
    </cfRule>
  </conditionalFormatting>
  <conditionalFormatting sqref="R126:R127">
    <cfRule type="expression" dxfId="16" priority="34">
      <formula>"                 "</formula>
    </cfRule>
  </conditionalFormatting>
  <conditionalFormatting sqref="R108:R109">
    <cfRule type="expression" dxfId="15" priority="33">
      <formula>"                 "</formula>
    </cfRule>
  </conditionalFormatting>
  <conditionalFormatting sqref="R144:R145">
    <cfRule type="expression" dxfId="14" priority="30">
      <formula>"                 "</formula>
    </cfRule>
  </conditionalFormatting>
  <conditionalFormatting sqref="R147:R148">
    <cfRule type="expression" dxfId="13" priority="27">
      <formula>"                 "</formula>
    </cfRule>
  </conditionalFormatting>
  <conditionalFormatting sqref="R165:R166">
    <cfRule type="expression" dxfId="12" priority="24">
      <formula>"                 "</formula>
    </cfRule>
  </conditionalFormatting>
  <conditionalFormatting sqref="R168:R169">
    <cfRule type="expression" dxfId="11" priority="21">
      <formula>"                 "</formula>
    </cfRule>
  </conditionalFormatting>
  <conditionalFormatting sqref="I45">
    <cfRule type="expression" dxfId="10" priority="20" stopIfTrue="1">
      <formula>OR(LEFT($I$15,1)="1",LEFT($I$15,1)="2",LEFT($I$15,1)="3",LEFT($I$15,1)="4",LEFT($I$15,1)="5",LEFT($I$15,1)="6",LEFT($I$15,1)="7")</formula>
    </cfRule>
  </conditionalFormatting>
  <conditionalFormatting sqref="I25:Z26">
    <cfRule type="expression" dxfId="9" priority="13" stopIfTrue="1">
      <formula>OR(LEFT($I$15,1)="1",LEFT($I$15,1)="2")</formula>
    </cfRule>
    <cfRule type="expression" dxfId="8" priority="14" stopIfTrue="1">
      <formula>OR(LEFT($I$15,1)="3",LEFT($I$15,1)="4")</formula>
    </cfRule>
  </conditionalFormatting>
  <conditionalFormatting sqref="I22:Z23">
    <cfRule type="expression" dxfId="7" priority="9" stopIfTrue="1">
      <formula>OR(LEFT($I$15,1)="2",LEFT($I$15,1)="3",LEFT($I$15,1)="4")</formula>
    </cfRule>
    <cfRule type="expression" dxfId="6" priority="10" stopIfTrue="1">
      <formula>OR(LEFT($I$15,1)="1")</formula>
    </cfRule>
  </conditionalFormatting>
  <conditionalFormatting sqref="I81 U78 Q78 M78 I78">
    <cfRule type="expression" dxfId="5" priority="5" stopIfTrue="1">
      <formula>OR(LEFT($I$15,1)="2",LEFT($I$15,1)="3",LEFT($I$15,1)="4")</formula>
    </cfRule>
    <cfRule type="expression" dxfId="4" priority="6" stopIfTrue="1">
      <formula>OR(LEFT($I$15,1)="1")</formula>
    </cfRule>
  </conditionalFormatting>
  <conditionalFormatting sqref="AA102">
    <cfRule type="expression" dxfId="3" priority="3" stopIfTrue="1">
      <formula>OR(LEFT($I$15,1)="2",LEFT($I$15,1)="3",LEFT($I$15,1)="4")</formula>
    </cfRule>
    <cfRule type="expression" dxfId="2" priority="4" stopIfTrue="1">
      <formula>OR(LEFT($I$15,1)="1")</formula>
    </cfRule>
  </conditionalFormatting>
  <conditionalFormatting sqref="I171 I150 I129">
    <cfRule type="expression" dxfId="1" priority="1" stopIfTrue="1">
      <formula>OR(LEFT($I$15,1)="2",LEFT($I$15,1)="3",LEFT($I$15,1)="4")</formula>
    </cfRule>
    <cfRule type="expression" dxfId="0" priority="2" stopIfTrue="1">
      <formula>OR(LEFT($I$15,1)="1")</formula>
    </cfRule>
  </conditionalFormatting>
  <dataValidations count="8">
    <dataValidation type="list" allowBlank="1" showInputMessage="1" showErrorMessage="1" sqref="I15:AE17">
      <formula1>$AK$15:$AK$19</formula1>
    </dataValidation>
    <dataValidation type="list" allowBlank="1" showInputMessage="1" showErrorMessage="1" sqref="I37:X38">
      <formula1>$AK$36:$AK$38</formula1>
    </dataValidation>
    <dataValidation type="list" allowBlank="1" showInputMessage="1" showErrorMessage="1" sqref="I99:O100 I159:O160 I117:O118 I138:O139">
      <formula1>$AK$98:$AK$100</formula1>
    </dataValidation>
    <dataValidation type="list" allowBlank="1" showInputMessage="1" showErrorMessage="1" sqref="I105:Q106 I165:Q166 I123:Q124 I144:Q145">
      <formula1>$AK$105:$AK$107</formula1>
    </dataValidation>
    <dataValidation type="list" allowBlank="1" showInputMessage="1" showErrorMessage="1" sqref="I108:Q109 I168:Q169 I126:Q127 I147:Q148">
      <formula1>$AK$108:$AK$112</formula1>
    </dataValidation>
    <dataValidation type="list" allowBlank="1" showInputMessage="1" showErrorMessage="1" sqref="I129:Q130 I171:Q172 I150:Q151">
      <formula1>$AK$118:$AK$129</formula1>
    </dataValidation>
    <dataValidation type="list" allowBlank="1" showInputMessage="1" showErrorMessage="1" sqref="I45:O46">
      <formula1>$AK$45:$AK$46</formula1>
    </dataValidation>
    <dataValidation type="list" allowBlank="1" showInputMessage="1" showErrorMessage="1" sqref="AA102:AG103">
      <formula1>$AK$101:$AK$102</formula1>
    </dataValidation>
  </dataValidations>
  <hyperlinks>
    <hyperlink ref="Y12" r:id="rId1"/>
  </hyperlinks>
  <pageMargins left="0.75" right="0.75" top="1" bottom="1" header="0.51200000000000001" footer="0.51200000000000001"/>
  <pageSetup paperSize="9" scale="5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3.5" x14ac:dyDescent="0.15"/>
  <sheetData>
    <row r="1" spans="1:2" x14ac:dyDescent="0.15">
      <c r="A1" s="114" t="s">
        <v>179</v>
      </c>
    </row>
    <row r="2" spans="1:2" x14ac:dyDescent="0.15">
      <c r="A2" t="s">
        <v>180</v>
      </c>
    </row>
    <row r="3" spans="1:2" x14ac:dyDescent="0.15">
      <c r="A3" t="s">
        <v>181</v>
      </c>
    </row>
    <row r="7" spans="1:2" x14ac:dyDescent="0.15">
      <c r="A7" s="114" t="s">
        <v>182</v>
      </c>
    </row>
    <row r="8" spans="1:2" x14ac:dyDescent="0.15">
      <c r="A8" s="115" t="s">
        <v>183</v>
      </c>
    </row>
    <row r="9" spans="1:2" x14ac:dyDescent="0.15">
      <c r="A9" s="115" t="s">
        <v>184</v>
      </c>
    </row>
    <row r="10" spans="1:2" ht="8.4499999999999993" customHeight="1" x14ac:dyDescent="0.15">
      <c r="A10" s="115"/>
    </row>
    <row r="11" spans="1:2" x14ac:dyDescent="0.15">
      <c r="A11" s="116" t="s">
        <v>185</v>
      </c>
      <c r="B11" t="s">
        <v>186</v>
      </c>
    </row>
    <row r="12" spans="1:2" x14ac:dyDescent="0.15">
      <c r="A12" s="116" t="s">
        <v>187</v>
      </c>
      <c r="B12" t="s">
        <v>188</v>
      </c>
    </row>
    <row r="13" spans="1:2" x14ac:dyDescent="0.15">
      <c r="A13" s="117" t="s">
        <v>189</v>
      </c>
      <c r="B13" t="s">
        <v>190</v>
      </c>
    </row>
    <row r="14" spans="1:2" x14ac:dyDescent="0.15">
      <c r="A14" s="117" t="s">
        <v>191</v>
      </c>
      <c r="B14" t="s">
        <v>192</v>
      </c>
    </row>
    <row r="15" spans="1:2" x14ac:dyDescent="0.15">
      <c r="A15" s="117" t="s">
        <v>193</v>
      </c>
      <c r="B15" t="s">
        <v>194</v>
      </c>
    </row>
  </sheetData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showGridLines="0" view="pageBreakPreview" zoomScaleNormal="100" zoomScaleSheetLayoutView="100" workbookViewId="0"/>
  </sheetViews>
  <sheetFormatPr defaultColWidth="7.125" defaultRowHeight="18.75" x14ac:dyDescent="0.15"/>
  <cols>
    <col min="1" max="1" width="4.625" style="13" customWidth="1"/>
    <col min="2" max="2" width="28.125" style="13" customWidth="1"/>
    <col min="3" max="3" width="30.25" style="13" customWidth="1"/>
    <col min="4" max="4" width="69.5" style="13" customWidth="1"/>
    <col min="5" max="12" width="13.5" style="13" customWidth="1"/>
    <col min="13" max="13" width="4.625" style="13" customWidth="1"/>
    <col min="14" max="22" width="13.5" style="13" customWidth="1"/>
    <col min="23" max="16384" width="7.125" style="13"/>
  </cols>
  <sheetData>
    <row r="1" spans="1:1" ht="24.75" x14ac:dyDescent="0.15">
      <c r="A1" s="79" t="s">
        <v>69</v>
      </c>
    </row>
    <row r="28" spans="1:4" ht="24.75" x14ac:dyDescent="0.15">
      <c r="A28" s="80" t="s">
        <v>70</v>
      </c>
    </row>
    <row r="29" spans="1:4" x14ac:dyDescent="0.15">
      <c r="B29" s="81" t="s">
        <v>71</v>
      </c>
      <c r="C29" s="82" t="s">
        <v>72</v>
      </c>
      <c r="D29" s="83"/>
    </row>
    <row r="30" spans="1:4" ht="37.5" x14ac:dyDescent="0.15">
      <c r="B30" s="84" t="s">
        <v>73</v>
      </c>
      <c r="C30" s="85" t="s">
        <v>74</v>
      </c>
      <c r="D30" s="86" t="s">
        <v>75</v>
      </c>
    </row>
    <row r="31" spans="1:4" ht="37.5" x14ac:dyDescent="0.15">
      <c r="B31" s="87"/>
      <c r="C31" s="85" t="s">
        <v>76</v>
      </c>
      <c r="D31" s="86" t="s">
        <v>77</v>
      </c>
    </row>
    <row r="32" spans="1:4" x14ac:dyDescent="0.15">
      <c r="B32" s="88"/>
      <c r="C32" s="85" t="s">
        <v>78</v>
      </c>
      <c r="D32" s="89" t="s">
        <v>79</v>
      </c>
    </row>
    <row r="33" spans="1:4" x14ac:dyDescent="0.15">
      <c r="B33" s="81" t="s">
        <v>80</v>
      </c>
      <c r="C33" s="90" t="s">
        <v>81</v>
      </c>
      <c r="D33" s="83"/>
    </row>
    <row r="34" spans="1:4" x14ac:dyDescent="0.15">
      <c r="B34" s="84" t="s">
        <v>82</v>
      </c>
      <c r="C34" s="85" t="s">
        <v>83</v>
      </c>
      <c r="D34" s="89" t="s">
        <v>84</v>
      </c>
    </row>
    <row r="35" spans="1:4" x14ac:dyDescent="0.15">
      <c r="B35" s="87"/>
      <c r="C35" s="85" t="s">
        <v>85</v>
      </c>
      <c r="D35" s="89" t="s">
        <v>86</v>
      </c>
    </row>
    <row r="36" spans="1:4" x14ac:dyDescent="0.15">
      <c r="B36" s="88"/>
      <c r="C36" s="85" t="s">
        <v>87</v>
      </c>
      <c r="D36" s="91" t="s">
        <v>88</v>
      </c>
    </row>
    <row r="37" spans="1:4" x14ac:dyDescent="0.15">
      <c r="B37" s="81" t="s">
        <v>89</v>
      </c>
      <c r="C37" s="90" t="s">
        <v>90</v>
      </c>
      <c r="D37" s="83"/>
    </row>
    <row r="39" spans="1:4" ht="24.75" x14ac:dyDescent="0.15">
      <c r="A39" s="79" t="s">
        <v>91</v>
      </c>
    </row>
    <row r="40" spans="1:4" x14ac:dyDescent="0.15">
      <c r="B40" s="81" t="s">
        <v>92</v>
      </c>
      <c r="C40" s="82" t="s">
        <v>93</v>
      </c>
      <c r="D40" s="83"/>
    </row>
    <row r="41" spans="1:4" x14ac:dyDescent="0.15">
      <c r="B41" s="81" t="s">
        <v>94</v>
      </c>
      <c r="C41" s="90" t="s">
        <v>95</v>
      </c>
      <c r="D41" s="83"/>
    </row>
    <row r="42" spans="1:4" x14ac:dyDescent="0.15">
      <c r="B42" s="81" t="s">
        <v>96</v>
      </c>
      <c r="C42" s="90" t="s">
        <v>97</v>
      </c>
      <c r="D42" s="83"/>
    </row>
    <row r="43" spans="1:4" x14ac:dyDescent="0.15">
      <c r="B43" s="84" t="s">
        <v>98</v>
      </c>
      <c r="C43" s="92" t="s">
        <v>99</v>
      </c>
      <c r="D43" s="93"/>
    </row>
    <row r="44" spans="1:4" x14ac:dyDescent="0.15">
      <c r="B44" s="87"/>
      <c r="C44" s="94" t="s">
        <v>100</v>
      </c>
      <c r="D44" s="95"/>
    </row>
    <row r="45" spans="1:4" x14ac:dyDescent="0.15">
      <c r="B45" s="88"/>
      <c r="C45" s="96" t="s">
        <v>101</v>
      </c>
      <c r="D45" s="97"/>
    </row>
    <row r="46" spans="1:4" x14ac:dyDescent="0.15">
      <c r="B46" s="84" t="s">
        <v>102</v>
      </c>
      <c r="C46" s="92" t="s">
        <v>99</v>
      </c>
      <c r="D46" s="93"/>
    </row>
    <row r="47" spans="1:4" x14ac:dyDescent="0.15">
      <c r="B47" s="87"/>
      <c r="C47" s="94" t="s">
        <v>103</v>
      </c>
      <c r="D47" s="95"/>
    </row>
    <row r="48" spans="1:4" x14ac:dyDescent="0.15">
      <c r="B48" s="87"/>
      <c r="C48" s="94" t="s">
        <v>104</v>
      </c>
      <c r="D48" s="95"/>
    </row>
    <row r="49" spans="2:4" x14ac:dyDescent="0.15">
      <c r="B49" s="87"/>
      <c r="C49" s="94" t="s">
        <v>105</v>
      </c>
      <c r="D49" s="95"/>
    </row>
    <row r="50" spans="2:4" x14ac:dyDescent="0.15">
      <c r="B50" s="88"/>
      <c r="C50" s="96" t="s">
        <v>106</v>
      </c>
      <c r="D50" s="97"/>
    </row>
    <row r="51" spans="2:4" x14ac:dyDescent="0.15">
      <c r="B51" s="81" t="s">
        <v>107</v>
      </c>
      <c r="C51" s="90" t="s">
        <v>108</v>
      </c>
      <c r="D51" s="83"/>
    </row>
    <row r="52" spans="2:4" x14ac:dyDescent="0.15">
      <c r="B52" s="84" t="s">
        <v>109</v>
      </c>
      <c r="C52" s="92" t="s">
        <v>110</v>
      </c>
      <c r="D52" s="93"/>
    </row>
    <row r="53" spans="2:4" x14ac:dyDescent="0.15">
      <c r="B53" s="87"/>
      <c r="C53" s="94" t="s">
        <v>111</v>
      </c>
      <c r="D53" s="95"/>
    </row>
    <row r="54" spans="2:4" x14ac:dyDescent="0.15">
      <c r="B54" s="87"/>
      <c r="C54" s="98" t="s">
        <v>112</v>
      </c>
      <c r="D54" s="95"/>
    </row>
    <row r="55" spans="2:4" x14ac:dyDescent="0.15">
      <c r="B55" s="87"/>
      <c r="C55" s="98" t="s">
        <v>113</v>
      </c>
      <c r="D55" s="95"/>
    </row>
    <row r="56" spans="2:4" x14ac:dyDescent="0.15">
      <c r="B56" s="87"/>
      <c r="C56" s="98" t="s">
        <v>114</v>
      </c>
      <c r="D56" s="95"/>
    </row>
    <row r="57" spans="2:4" x14ac:dyDescent="0.15">
      <c r="B57" s="87"/>
      <c r="C57" s="98" t="s">
        <v>115</v>
      </c>
      <c r="D57" s="95"/>
    </row>
    <row r="58" spans="2:4" x14ac:dyDescent="0.15">
      <c r="B58" s="87"/>
      <c r="C58" s="99" t="s">
        <v>116</v>
      </c>
      <c r="D58" s="100"/>
    </row>
    <row r="59" spans="2:4" x14ac:dyDescent="0.15">
      <c r="B59" s="88"/>
      <c r="C59" s="101" t="s">
        <v>117</v>
      </c>
      <c r="D59" s="102"/>
    </row>
    <row r="60" spans="2:4" x14ac:dyDescent="0.15">
      <c r="B60" s="84" t="s">
        <v>118</v>
      </c>
      <c r="C60" s="92" t="s">
        <v>119</v>
      </c>
      <c r="D60" s="93"/>
    </row>
    <row r="61" spans="2:4" x14ac:dyDescent="0.15">
      <c r="B61" s="87"/>
      <c r="C61" s="94" t="s">
        <v>120</v>
      </c>
      <c r="D61" s="95"/>
    </row>
    <row r="62" spans="2:4" x14ac:dyDescent="0.15">
      <c r="B62" s="87"/>
      <c r="C62" s="94" t="s">
        <v>121</v>
      </c>
      <c r="D62" s="95"/>
    </row>
    <row r="63" spans="2:4" x14ac:dyDescent="0.15">
      <c r="B63" s="87"/>
      <c r="C63" s="94" t="s">
        <v>122</v>
      </c>
      <c r="D63" s="95"/>
    </row>
    <row r="64" spans="2:4" x14ac:dyDescent="0.15">
      <c r="B64" s="87"/>
      <c r="C64" s="94" t="s">
        <v>123</v>
      </c>
      <c r="D64" s="95"/>
    </row>
    <row r="65" spans="2:4" x14ac:dyDescent="0.15">
      <c r="B65" s="88"/>
      <c r="C65" s="96" t="s">
        <v>124</v>
      </c>
      <c r="D65" s="97"/>
    </row>
    <row r="66" spans="2:4" x14ac:dyDescent="0.15">
      <c r="B66" s="81" t="s">
        <v>125</v>
      </c>
      <c r="C66" s="90" t="s">
        <v>126</v>
      </c>
      <c r="D66" s="83"/>
    </row>
  </sheetData>
  <sheetProtection password="D9CC" sheet="1" selectLockedCells="1" selectUnlockedCells="1"/>
  <phoneticPr fontId="19"/>
  <pageMargins left="0.7" right="0.7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登録申請書（SFTPサーバ）</vt:lpstr>
      <vt:lpstr>ご準備における注意事項</vt:lpstr>
      <vt:lpstr>接続仕様</vt:lpstr>
      <vt:lpstr>接続仕様!Print_Area</vt:lpstr>
      <vt:lpstr>'登録申請書（SFTPサーバ）'!Print_Area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2015-08-27T17:20:03Z</dcterms:created>
  <dcterms:modified xsi:type="dcterms:W3CDTF">2023-02-14T05:40:25Z</dcterms:modified>
</cp:coreProperties>
</file>