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3540" yWindow="315" windowWidth="17115" windowHeight="12555" tabRatio="858"/>
  </bookViews>
  <sheets>
    <sheet name="登録依頼書" sheetId="1" r:id="rId1"/>
    <sheet name="ご準備における注意事項" sheetId="3" r:id="rId2"/>
  </sheets>
  <definedNames>
    <definedName name="_xlnm.Print_Area" localSheetId="0">登録依頼書!$A$1:$AH$128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2" i="1" l="1"/>
  <c r="O142" i="1"/>
  <c r="P142" i="1"/>
  <c r="Q142" i="1"/>
  <c r="T142" i="1"/>
  <c r="U142" i="1"/>
  <c r="V142" i="1"/>
  <c r="I148" i="1"/>
  <c r="N75" i="1" l="1"/>
  <c r="S25" i="1" l="1"/>
  <c r="S22" i="1"/>
  <c r="V163" i="1" l="1"/>
  <c r="U163" i="1"/>
  <c r="T163" i="1"/>
  <c r="Q163" i="1"/>
  <c r="P163" i="1"/>
  <c r="O163" i="1"/>
  <c r="V121" i="1"/>
  <c r="U121" i="1"/>
  <c r="T121" i="1"/>
  <c r="Q121" i="1"/>
  <c r="P121" i="1"/>
  <c r="O121" i="1"/>
  <c r="V97" i="1"/>
  <c r="U97" i="1"/>
  <c r="T97" i="1"/>
  <c r="Q97" i="1"/>
  <c r="P97" i="1"/>
  <c r="O97" i="1"/>
  <c r="N163" i="1"/>
  <c r="N97" i="1" l="1"/>
  <c r="N121" i="1"/>
  <c r="I169" i="1" l="1"/>
  <c r="I127" i="1"/>
  <c r="R103" i="1"/>
  <c r="I103" i="1"/>
  <c r="S19" i="1" l="1"/>
</calcChain>
</file>

<file path=xl/sharedStrings.xml><?xml version="1.0" encoding="utf-8"?>
<sst xmlns="http://schemas.openxmlformats.org/spreadsheetml/2006/main" count="257" uniqueCount="137">
  <si>
    <t>受付</t>
    <rPh sb="0" eb="2">
      <t>ウケツケ</t>
    </rPh>
    <phoneticPr fontId="19"/>
  </si>
  <si>
    <t>承認</t>
    <rPh sb="0" eb="2">
      <t>ショウニン</t>
    </rPh>
    <phoneticPr fontId="19"/>
  </si>
  <si>
    <t>作業</t>
    <rPh sb="0" eb="2">
      <t>サギョウ</t>
    </rPh>
    <phoneticPr fontId="19"/>
  </si>
  <si>
    <t>精査</t>
    <rPh sb="0" eb="2">
      <t>セイサ</t>
    </rPh>
    <phoneticPr fontId="19"/>
  </si>
  <si>
    <t>起票日</t>
    <rPh sb="0" eb="2">
      <t>キヒョウ</t>
    </rPh>
    <rPh sb="2" eb="3">
      <t>ビ</t>
    </rPh>
    <phoneticPr fontId="19"/>
  </si>
  <si>
    <t>接続先名称</t>
    <rPh sb="0" eb="2">
      <t>セツゾク</t>
    </rPh>
    <rPh sb="2" eb="3">
      <t>サキ</t>
    </rPh>
    <rPh sb="3" eb="5">
      <t>メイショウ</t>
    </rPh>
    <phoneticPr fontId="19"/>
  </si>
  <si>
    <t>端末情報</t>
    <rPh sb="0" eb="2">
      <t>タンマツ</t>
    </rPh>
    <rPh sb="2" eb="4">
      <t>ジョウホウ</t>
    </rPh>
    <phoneticPr fontId="19"/>
  </si>
  <si>
    <t>配信</t>
    <rPh sb="0" eb="2">
      <t>ハイシン</t>
    </rPh>
    <phoneticPr fontId="19"/>
  </si>
  <si>
    <t>集配信区分</t>
    <rPh sb="0" eb="1">
      <t>シュウ</t>
    </rPh>
    <rPh sb="1" eb="3">
      <t>ハイシン</t>
    </rPh>
    <rPh sb="3" eb="5">
      <t>クブン</t>
    </rPh>
    <phoneticPr fontId="19"/>
  </si>
  <si>
    <t>日</t>
    <rPh sb="0" eb="1">
      <t>ニチ</t>
    </rPh>
    <phoneticPr fontId="19"/>
  </si>
  <si>
    <t>月</t>
    <rPh sb="0" eb="1">
      <t>ツキ</t>
    </rPh>
    <phoneticPr fontId="19"/>
  </si>
  <si>
    <t>特記事項</t>
    <rPh sb="0" eb="2">
      <t>トッキ</t>
    </rPh>
    <rPh sb="2" eb="4">
      <t>ジコウ</t>
    </rPh>
    <phoneticPr fontId="19"/>
  </si>
  <si>
    <t>会社名</t>
    <rPh sb="0" eb="3">
      <t>カイシャメイ</t>
    </rPh>
    <phoneticPr fontId="19"/>
  </si>
  <si>
    <t>年</t>
    <rPh sb="0" eb="1">
      <t>ネン</t>
    </rPh>
    <phoneticPr fontId="19"/>
  </si>
  <si>
    <t>（日本語名称）</t>
  </si>
  <si>
    <t>（日本語名称）</t>
    <rPh sb="1" eb="4">
      <t>ニホンゴ</t>
    </rPh>
    <rPh sb="4" eb="6">
      <t>メイショウ</t>
    </rPh>
    <phoneticPr fontId="19"/>
  </si>
  <si>
    <t>ユーザーID</t>
    <phoneticPr fontId="19"/>
  </si>
  <si>
    <t>ファイルID</t>
    <phoneticPr fontId="19"/>
  </si>
  <si>
    <t>（</t>
    <phoneticPr fontId="19"/>
  </si>
  <si>
    <t>）</t>
    <phoneticPr fontId="19"/>
  </si>
  <si>
    <t>：</t>
    <phoneticPr fontId="19"/>
  </si>
  <si>
    <t>～</t>
    <phoneticPr fontId="19"/>
  </si>
  <si>
    <t>T</t>
    <phoneticPr fontId="19"/>
  </si>
  <si>
    <t>入力項目</t>
    <rPh sb="0" eb="2">
      <t>ニュウリョク</t>
    </rPh>
    <rPh sb="2" eb="4">
      <t>コウモク</t>
    </rPh>
    <phoneticPr fontId="19"/>
  </si>
  <si>
    <t>パスワード</t>
    <phoneticPr fontId="19"/>
  </si>
  <si>
    <t>/</t>
    <phoneticPr fontId="19"/>
  </si>
  <si>
    <t>選択項目</t>
    <rPh sb="0" eb="2">
      <t>センタク</t>
    </rPh>
    <rPh sb="2" eb="4">
      <t>コウモク</t>
    </rPh>
    <phoneticPr fontId="19"/>
  </si>
  <si>
    <t>認証方式</t>
    <rPh sb="0" eb="2">
      <t>ニンショウ</t>
    </rPh>
    <rPh sb="2" eb="4">
      <t>ホウシキ</t>
    </rPh>
    <phoneticPr fontId="19"/>
  </si>
  <si>
    <t>=</t>
    <phoneticPr fontId="19"/>
  </si>
  <si>
    <t>入力不要</t>
    <rPh sb="0" eb="2">
      <t>ニュウリョク</t>
    </rPh>
    <rPh sb="2" eb="4">
      <t>フヨウ</t>
    </rPh>
    <phoneticPr fontId="19"/>
  </si>
  <si>
    <t>送受信完了レスポンス送信後</t>
    <rPh sb="0" eb="3">
      <t>ソウジュシン</t>
    </rPh>
    <rPh sb="3" eb="5">
      <t>カンリョウ</t>
    </rPh>
    <rPh sb="10" eb="12">
      <t>ソウシン</t>
    </rPh>
    <rPh sb="12" eb="13">
      <t>ゴ</t>
    </rPh>
    <phoneticPr fontId="19"/>
  </si>
  <si>
    <t>次リクエスト受信後</t>
    <rPh sb="0" eb="1">
      <t>ツギ</t>
    </rPh>
    <rPh sb="6" eb="8">
      <t>ジュシン</t>
    </rPh>
    <rPh sb="8" eb="9">
      <t>ゴ</t>
    </rPh>
    <phoneticPr fontId="19"/>
  </si>
  <si>
    <t>送受信完了レスポンス送信前</t>
    <rPh sb="0" eb="3">
      <t>ソウジュシン</t>
    </rPh>
    <rPh sb="3" eb="5">
      <t>カンリョウ</t>
    </rPh>
    <rPh sb="10" eb="12">
      <t>ソウシン</t>
    </rPh>
    <rPh sb="12" eb="13">
      <t>マエ</t>
    </rPh>
    <phoneticPr fontId="19"/>
  </si>
  <si>
    <t>なし</t>
  </si>
  <si>
    <t>あり（１）</t>
  </si>
  <si>
    <t>あり（２）</t>
  </si>
  <si>
    <t>あり（３）</t>
  </si>
  <si>
    <t>ご担当部署名</t>
    <rPh sb="1" eb="3">
      <t>タントウ</t>
    </rPh>
    <rPh sb="3" eb="5">
      <t>ブショ</t>
    </rPh>
    <rPh sb="5" eb="6">
      <t>メイ</t>
    </rPh>
    <phoneticPr fontId="19"/>
  </si>
  <si>
    <t>ご担当者</t>
    <rPh sb="1" eb="4">
      <t>タントウシャ</t>
    </rPh>
    <phoneticPr fontId="19"/>
  </si>
  <si>
    <t>ご担当者電話番号</t>
    <rPh sb="1" eb="4">
      <t>タントウシャ</t>
    </rPh>
    <rPh sb="4" eb="8">
      <t>デンワバンゴウ</t>
    </rPh>
    <phoneticPr fontId="19"/>
  </si>
  <si>
    <t>ご担当者メールアドレス</t>
    <rPh sb="1" eb="4">
      <t>タントウシャ</t>
    </rPh>
    <phoneticPr fontId="19"/>
  </si>
  <si>
    <t>接続先情報</t>
    <rPh sb="0" eb="2">
      <t>セツゾク</t>
    </rPh>
    <rPh sb="2" eb="3">
      <t>サキ</t>
    </rPh>
    <rPh sb="3" eb="5">
      <t>ジョウホウ</t>
    </rPh>
    <phoneticPr fontId="19"/>
  </si>
  <si>
    <t>共通取引先コード</t>
    <rPh sb="0" eb="2">
      <t>キョウツウ</t>
    </rPh>
    <rPh sb="2" eb="4">
      <t>トリヒキ</t>
    </rPh>
    <rPh sb="4" eb="5">
      <t>サキ</t>
    </rPh>
    <phoneticPr fontId="19"/>
  </si>
  <si>
    <t>U</t>
    <phoneticPr fontId="19"/>
  </si>
  <si>
    <t>N</t>
    <phoneticPr fontId="19"/>
  </si>
  <si>
    <t>S</t>
    <phoneticPr fontId="19"/>
  </si>
  <si>
    <t>B</t>
    <phoneticPr fontId="19"/>
  </si>
  <si>
    <t>※SEDIO-VANから通知します。</t>
    <rPh sb="12" eb="14">
      <t>ツウチ</t>
    </rPh>
    <phoneticPr fontId="19"/>
  </si>
  <si>
    <t>発注</t>
    <rPh sb="0" eb="2">
      <t>ハッチュウ</t>
    </rPh>
    <phoneticPr fontId="19"/>
  </si>
  <si>
    <t>集信</t>
    <rPh sb="0" eb="2">
      <t>シュウシン</t>
    </rPh>
    <phoneticPr fontId="19"/>
  </si>
  <si>
    <t>※ファイルの送受信を行う企業名をご記入ください。</t>
    <rPh sb="17" eb="19">
      <t>キニュウ</t>
    </rPh>
    <phoneticPr fontId="19"/>
  </si>
  <si>
    <t>※メーリングリストがあれば、メーリングリストをご記入ください。</t>
    <rPh sb="24" eb="26">
      <t>キニュウ</t>
    </rPh>
    <phoneticPr fontId="19"/>
  </si>
  <si>
    <t>R</t>
    <phoneticPr fontId="19"/>
  </si>
  <si>
    <t>ファイルIDの参考情報</t>
    <rPh sb="7" eb="9">
      <t>サンコウ</t>
    </rPh>
    <rPh sb="9" eb="11">
      <t>ジョウホウ</t>
    </rPh>
    <phoneticPr fontId="19"/>
  </si>
  <si>
    <t>卸側</t>
    <rPh sb="0" eb="1">
      <t>オロシ</t>
    </rPh>
    <rPh sb="1" eb="2">
      <t>ガワ</t>
    </rPh>
    <phoneticPr fontId="19"/>
  </si>
  <si>
    <t>・納期回答（30）　JSOL→卸　：　S2</t>
    <rPh sb="1" eb="3">
      <t>ノウキ</t>
    </rPh>
    <rPh sb="3" eb="5">
      <t>カイトウ</t>
    </rPh>
    <rPh sb="15" eb="16">
      <t>オロシ</t>
    </rPh>
    <phoneticPr fontId="19"/>
  </si>
  <si>
    <t>・請求照合（50）　JSOL→卸　：　S3</t>
    <rPh sb="1" eb="5">
      <t>セイキュウショウゴウ</t>
    </rPh>
    <rPh sb="15" eb="16">
      <t>オロシ</t>
    </rPh>
    <phoneticPr fontId="19"/>
  </si>
  <si>
    <t>メーカー側</t>
    <rPh sb="4" eb="5">
      <t>ガワ</t>
    </rPh>
    <phoneticPr fontId="19"/>
  </si>
  <si>
    <t>・発注（10）　JSOL→メーカー　：　S1</t>
    <rPh sb="1" eb="3">
      <t>ハッチュウ</t>
    </rPh>
    <phoneticPr fontId="19"/>
  </si>
  <si>
    <t>・蔵出（20）　メーカー→JSOL　：　R1</t>
    <rPh sb="1" eb="3">
      <t>クラダ</t>
    </rPh>
    <phoneticPr fontId="19"/>
  </si>
  <si>
    <t>・納期回答（30）　メーカー→JSOL　：　R1</t>
    <rPh sb="1" eb="3">
      <t>ノウキ</t>
    </rPh>
    <rPh sb="3" eb="5">
      <t>カイトウ</t>
    </rPh>
    <phoneticPr fontId="19"/>
  </si>
  <si>
    <t>・商品情報（81）　JSOL→卸　：　S4</t>
    <rPh sb="15" eb="16">
      <t>オロシ</t>
    </rPh>
    <phoneticPr fontId="19"/>
  </si>
  <si>
    <t>移動／削除リクエスト受信後</t>
    <rPh sb="0" eb="2">
      <t>イドウ</t>
    </rPh>
    <rPh sb="3" eb="5">
      <t>サクジョ</t>
    </rPh>
    <rPh sb="10" eb="12">
      <t>ジュシン</t>
    </rPh>
    <rPh sb="12" eb="13">
      <t>ゴ</t>
    </rPh>
    <phoneticPr fontId="19"/>
  </si>
  <si>
    <t>接続先起動</t>
    <rPh sb="0" eb="2">
      <t>セツゾク</t>
    </rPh>
    <rPh sb="2" eb="3">
      <t>サキ</t>
    </rPh>
    <rPh sb="3" eb="5">
      <t>キドウ</t>
    </rPh>
    <phoneticPr fontId="19"/>
  </si>
  <si>
    <t>センター（SEDIO-VAN）起動</t>
    <rPh sb="15" eb="17">
      <t>キドウ</t>
    </rPh>
    <phoneticPr fontId="19"/>
  </si>
  <si>
    <t>ファイル情報　（集信１）</t>
    <rPh sb="4" eb="6">
      <t>ジョウホウ</t>
    </rPh>
    <rPh sb="8" eb="10">
      <t>シュウシン</t>
    </rPh>
    <phoneticPr fontId="19"/>
  </si>
  <si>
    <t>ファイル情報　（配信１）</t>
    <rPh sb="4" eb="6">
      <t>ジョウホウ</t>
    </rPh>
    <rPh sb="8" eb="10">
      <t>ハイシン</t>
    </rPh>
    <phoneticPr fontId="19"/>
  </si>
  <si>
    <t>ファイル（データ）種</t>
    <rPh sb="9" eb="10">
      <t>シュ</t>
    </rPh>
    <phoneticPr fontId="19"/>
  </si>
  <si>
    <t>R1→　/receive</t>
    <phoneticPr fontId="19"/>
  </si>
  <si>
    <t>S1→　/send/hacchu</t>
    <phoneticPr fontId="19"/>
  </si>
  <si>
    <t>S2→　/send/kuradashinokikaito</t>
    <phoneticPr fontId="19"/>
  </si>
  <si>
    <t>S3→　/send/seikyu</t>
    <phoneticPr fontId="19"/>
  </si>
  <si>
    <t>ファイル情報　（配信２）</t>
    <rPh sb="4" eb="6">
      <t>ジョウホウ</t>
    </rPh>
    <rPh sb="8" eb="10">
      <t>ハイシン</t>
    </rPh>
    <phoneticPr fontId="19"/>
  </si>
  <si>
    <t>ファイル情報　（配信３）</t>
    <rPh sb="4" eb="6">
      <t>ジョウホウ</t>
    </rPh>
    <rPh sb="8" eb="10">
      <t>ハイシン</t>
    </rPh>
    <phoneticPr fontId="19"/>
  </si>
  <si>
    <t>卸</t>
    <rPh sb="0" eb="1">
      <t>オロシ</t>
    </rPh>
    <phoneticPr fontId="19"/>
  </si>
  <si>
    <t>メーカー</t>
    <phoneticPr fontId="19"/>
  </si>
  <si>
    <t>業態（卸／メーカー）</t>
    <rPh sb="0" eb="2">
      <t>ギョウタイ</t>
    </rPh>
    <rPh sb="3" eb="4">
      <t>オロシ</t>
    </rPh>
    <phoneticPr fontId="19"/>
  </si>
  <si>
    <t>（VANI側から見て）</t>
    <rPh sb="5" eb="6">
      <t>ガワ</t>
    </rPh>
    <rPh sb="8" eb="9">
      <t>ミ</t>
    </rPh>
    <phoneticPr fontId="19"/>
  </si>
  <si>
    <t>特記事項がございましたら</t>
    <phoneticPr fontId="19"/>
  </si>
  <si>
    <t>ご記入ください。</t>
  </si>
  <si>
    <t>休止・削除予定日時</t>
    <rPh sb="0" eb="2">
      <t>キュウシ</t>
    </rPh>
    <rPh sb="3" eb="5">
      <t>サクジョ</t>
    </rPh>
    <rPh sb="5" eb="7">
      <t>ヨテイ</t>
    </rPh>
    <rPh sb="7" eb="9">
      <t>ニチジ</t>
    </rPh>
    <phoneticPr fontId="19"/>
  </si>
  <si>
    <t>本番開始予定日時</t>
    <rPh sb="0" eb="2">
      <t>ホンバン</t>
    </rPh>
    <rPh sb="2" eb="4">
      <t>カイシ</t>
    </rPh>
    <rPh sb="4" eb="6">
      <t>ヨテイ</t>
    </rPh>
    <rPh sb="6" eb="8">
      <t>ニチジ</t>
    </rPh>
    <phoneticPr fontId="19"/>
  </si>
  <si>
    <t>接続テスト予定日時</t>
    <rPh sb="0" eb="2">
      <t>セツゾク</t>
    </rPh>
    <rPh sb="5" eb="7">
      <t>ヨテイ</t>
    </rPh>
    <rPh sb="7" eb="9">
      <t>ニチジ</t>
    </rPh>
    <phoneticPr fontId="19"/>
  </si>
  <si>
    <t>2.接続先情報の変更</t>
    <phoneticPr fontId="19"/>
  </si>
  <si>
    <t>3.接続先休止</t>
    <phoneticPr fontId="19"/>
  </si>
  <si>
    <t>4.接続先削除</t>
    <phoneticPr fontId="19"/>
  </si>
  <si>
    <t>1.新規接続先登録／接続テスト／本番開始</t>
    <rPh sb="7" eb="9">
      <t>トウロク</t>
    </rPh>
    <rPh sb="10" eb="12">
      <t>セツゾク</t>
    </rPh>
    <rPh sb="16" eb="18">
      <t>ホンバン</t>
    </rPh>
    <rPh sb="18" eb="20">
      <t>カイシ</t>
    </rPh>
    <phoneticPr fontId="19"/>
  </si>
  <si>
    <t>→</t>
    <phoneticPr fontId="19"/>
  </si>
  <si>
    <t>時間は24H形式でご記入ください。
原則として営業日・営業時間内の対応です。それ以外はご相談ください。
※営業時間：9:00-17:00</t>
    <rPh sb="18" eb="20">
      <t>ゲンソク</t>
    </rPh>
    <rPh sb="23" eb="26">
      <t>エイギョウビ</t>
    </rPh>
    <rPh sb="27" eb="29">
      <t>エイギョウ</t>
    </rPh>
    <rPh sb="29" eb="31">
      <t>ジカン</t>
    </rPh>
    <rPh sb="31" eb="32">
      <t>ナイ</t>
    </rPh>
    <rPh sb="33" eb="35">
      <t>タイオウ</t>
    </rPh>
    <rPh sb="40" eb="42">
      <t>イガイ</t>
    </rPh>
    <rPh sb="44" eb="46">
      <t>ソウダン</t>
    </rPh>
    <rPh sb="53" eb="55">
      <t>エイギョウ</t>
    </rPh>
    <rPh sb="55" eb="57">
      <t>ジカン</t>
    </rPh>
    <phoneticPr fontId="19"/>
  </si>
  <si>
    <t>SecondGenEDI</t>
    <phoneticPr fontId="19"/>
  </si>
  <si>
    <t>ドキュメント形式</t>
    <rPh sb="6" eb="8">
      <t>ケイシキ</t>
    </rPh>
    <phoneticPr fontId="19"/>
  </si>
  <si>
    <t>（固定）</t>
    <rPh sb="1" eb="3">
      <t>コテイ</t>
    </rPh>
    <phoneticPr fontId="19"/>
  </si>
  <si>
    <t>ドキュメント種別</t>
    <rPh sb="6" eb="8">
      <t>シュベツ</t>
    </rPh>
    <phoneticPr fontId="19"/>
  </si>
  <si>
    <t>リトライ間隔</t>
    <rPh sb="4" eb="6">
      <t>カンカク</t>
    </rPh>
    <phoneticPr fontId="19"/>
  </si>
  <si>
    <t>リトライ回数</t>
    <rPh sb="4" eb="6">
      <t>カイスウ</t>
    </rPh>
    <phoneticPr fontId="19"/>
  </si>
  <si>
    <t>秒</t>
    <rPh sb="0" eb="1">
      <t>ビョウ</t>
    </rPh>
    <phoneticPr fontId="19"/>
  </si>
  <si>
    <t>回</t>
    <rPh sb="0" eb="1">
      <t>カイ</t>
    </rPh>
    <phoneticPr fontId="19"/>
  </si>
  <si>
    <t>（EDI側）</t>
    <rPh sb="4" eb="5">
      <t>ガワ</t>
    </rPh>
    <phoneticPr fontId="19"/>
  </si>
  <si>
    <t>SEDIO-VAN側　通信情報</t>
    <rPh sb="9" eb="10">
      <t>ガワ</t>
    </rPh>
    <rPh sb="11" eb="13">
      <t>ツウシン</t>
    </rPh>
    <rPh sb="13" eb="15">
      <t>ジョウホウ</t>
    </rPh>
    <phoneticPr fontId="19"/>
  </si>
  <si>
    <t>URL</t>
    <phoneticPr fontId="19"/>
  </si>
  <si>
    <t>https://biza.edi-trade.com/SOAP-RPC</t>
    <phoneticPr fontId="19"/>
  </si>
  <si>
    <t>ベーシック認証</t>
    <rPh sb="5" eb="7">
      <t>ニンショウ</t>
    </rPh>
    <phoneticPr fontId="19"/>
  </si>
  <si>
    <t>ID</t>
    <phoneticPr fontId="19"/>
  </si>
  <si>
    <t>（貴社側）</t>
    <rPh sb="1" eb="3">
      <t>キシャ</t>
    </rPh>
    <rPh sb="3" eb="4">
      <t>ガワ</t>
    </rPh>
    <phoneticPr fontId="19"/>
  </si>
  <si>
    <t>ベンダー様へ、以下の情報をお伝えください。</t>
    <phoneticPr fontId="19"/>
  </si>
  <si>
    <t>インテック社のルート証明書、中間証明書は下記サイトから無償ダウンロードいただけます。</t>
  </si>
  <si>
    <t>https://www.einspki.jp/site_repository/repository_edi/</t>
  </si>
  <si>
    <t>EINS/PKI+ for EDI リポジトリ（目次　3. 認証局証明書のダウンロード）</t>
  </si>
  <si>
    <t>・EINS/PKI+ for EDI ルート認証局証明書(SHA-2)　「EINSPKI-EDI-ROOT_v2.cer」</t>
    <phoneticPr fontId="41"/>
  </si>
  <si>
    <t>・EINS/PKI+ for EDI 中間認証局証明書(SHA-2) 　「EINSPKI-EDI-CHAIN_V2.cer」</t>
  </si>
  <si>
    <t>IPアドレス</t>
    <phoneticPr fontId="19"/>
  </si>
  <si>
    <t>211.128.103.145</t>
    <phoneticPr fontId="19"/>
  </si>
  <si>
    <t>【SEDIO-VANにおけるテスト環境について】</t>
  </si>
  <si>
    <t>SEDIO-VANでは、「テスト環境」にあたる環境はありません。</t>
  </si>
  <si>
    <t>テストを行う環境も、通常業務で通信されている環境と同じになります。</t>
  </si>
  <si>
    <t>【目的に応じたテストパターンについて】</t>
  </si>
  <si>
    <t>新規・変更に関わらず、テストには以下の様なパターンがあります。</t>
    <rPh sb="0" eb="2">
      <t>シンキ</t>
    </rPh>
    <rPh sb="3" eb="5">
      <t>ヘンコウ</t>
    </rPh>
    <rPh sb="6" eb="7">
      <t>カカ</t>
    </rPh>
    <rPh sb="16" eb="18">
      <t>イカ</t>
    </rPh>
    <rPh sb="19" eb="20">
      <t>ヨウ</t>
    </rPh>
    <phoneticPr fontId="19"/>
  </si>
  <si>
    <t>テスト目的によって、テスト内容をご検討ください。</t>
    <rPh sb="3" eb="5">
      <t>モクテキ</t>
    </rPh>
    <rPh sb="13" eb="15">
      <t>ナイヨウ</t>
    </rPh>
    <rPh sb="17" eb="19">
      <t>ケントウ</t>
    </rPh>
    <phoneticPr fontId="19"/>
  </si>
  <si>
    <t>（１）</t>
    <phoneticPr fontId="19"/>
  </si>
  <si>
    <t>疎通テスト：0バイト送信／ファイルなし受信　により、疎通確認のみを行う場合。</t>
    <phoneticPr fontId="19"/>
  </si>
  <si>
    <t>（２）</t>
    <phoneticPr fontId="19"/>
  </si>
  <si>
    <t>データ送受信テスト</t>
    <phoneticPr fontId="19"/>
  </si>
  <si>
    <t>①</t>
    <phoneticPr fontId="19"/>
  </si>
  <si>
    <t>取引先様とご調整の上で、本番業務と同様のデータで送受信テストを行う場合。</t>
    <phoneticPr fontId="19"/>
  </si>
  <si>
    <t>②</t>
    <phoneticPr fontId="19"/>
  </si>
  <si>
    <t>データの宛先を自分自身として、送信／受信のテストを行う場合。</t>
    <phoneticPr fontId="19"/>
  </si>
  <si>
    <t>③</t>
    <phoneticPr fontId="19"/>
  </si>
  <si>
    <t>送信先をJSOLテストユーザー宛てとして送信／JSOLでテストデータをセットしての受信　を行う場合。</t>
    <phoneticPr fontId="19"/>
  </si>
  <si>
    <t>【ルート証明書/中間証明書　について】</t>
    <phoneticPr fontId="19"/>
  </si>
  <si>
    <t>識別子</t>
    <rPh sb="0" eb="3">
      <t>シキベツシ</t>
    </rPh>
    <phoneticPr fontId="19"/>
  </si>
  <si>
    <t>sedio@nifty.com</t>
    <phoneticPr fontId="19"/>
  </si>
  <si>
    <t>接続先定義登録依頼書（JX手順／SEDIO-VANがサーバ）　Ver3.0</t>
    <rPh sb="0" eb="2">
      <t>セツゾク</t>
    </rPh>
    <rPh sb="2" eb="3">
      <t>サキ</t>
    </rPh>
    <rPh sb="3" eb="5">
      <t>テイギ</t>
    </rPh>
    <rPh sb="5" eb="7">
      <t>トウロク</t>
    </rPh>
    <rPh sb="13" eb="15">
      <t>テジュン</t>
    </rPh>
    <phoneticPr fontId="19"/>
  </si>
  <si>
    <t>定義登録依頼書受付NO</t>
    <rPh sb="0" eb="2">
      <t>テイギ</t>
    </rPh>
    <rPh sb="2" eb="4">
      <t>トウロク</t>
    </rPh>
    <rPh sb="7" eb="9">
      <t>ウケツケ</t>
    </rPh>
    <phoneticPr fontId="19"/>
  </si>
  <si>
    <t>依頼者（フリガナ）</t>
    <rPh sb="2" eb="3">
      <t>シャ</t>
    </rPh>
    <phoneticPr fontId="19"/>
  </si>
  <si>
    <t>依頼者連絡先</t>
    <rPh sb="2" eb="3">
      <t>シャ</t>
    </rPh>
    <rPh sb="3" eb="5">
      <t>レンラク</t>
    </rPh>
    <rPh sb="5" eb="6">
      <t>サキ</t>
    </rPh>
    <phoneticPr fontId="19"/>
  </si>
  <si>
    <t>依頼先メールアドレス</t>
    <rPh sb="2" eb="3">
      <t>サキ</t>
    </rPh>
    <phoneticPr fontId="19"/>
  </si>
  <si>
    <t>依頼内容</t>
    <rPh sb="2" eb="4">
      <t>ナイヨウ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</si>
</sst>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&quot;¥&quot;#,##0.00_);[Red]\(&quot;¥&quot;#,##0.00\)"/>
    <numFmt numFmtId="178" formatCode="00"/>
    <numFmt numFmtId="179" formatCode="aaa"/>
    <numFmt numFmtId="180" formatCode="[$-F800]dddd\,\ mmmm\ dd\,\ yyyy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メイリオ"/>
      <family val="2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8" fillId="4" borderId="0" applyNumberFormat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/>
  </cellStyleXfs>
  <cellXfs count="185">
    <xf numFmtId="0" fontId="0" fillId="0" borderId="0" xfId="0"/>
    <xf numFmtId="0" fontId="27" fillId="24" borderId="10" xfId="41" applyFont="1" applyFill="1" applyBorder="1" applyAlignment="1">
      <alignment horizontal="center" vertical="center"/>
    </xf>
    <xf numFmtId="0" fontId="27" fillId="24" borderId="11" xfId="41" applyFont="1" applyFill="1" applyBorder="1" applyAlignment="1">
      <alignment horizontal="center" vertical="center"/>
    </xf>
    <xf numFmtId="0" fontId="27" fillId="24" borderId="12" xfId="41" applyFont="1" applyFill="1" applyBorder="1" applyAlignment="1">
      <alignment horizontal="center" vertical="center"/>
    </xf>
    <xf numFmtId="0" fontId="28" fillId="0" borderId="0" xfId="41" quotePrefix="1" applyFont="1" applyAlignment="1">
      <alignment horizontal="center" vertical="center"/>
    </xf>
    <xf numFmtId="0" fontId="28" fillId="0" borderId="0" xfId="41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28" fillId="26" borderId="10" xfId="4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28" borderId="10" xfId="41" applyFont="1" applyFill="1" applyBorder="1" applyAlignment="1">
      <alignment horizontal="center" vertical="center"/>
    </xf>
    <xf numFmtId="0" fontId="28" fillId="28" borderId="11" xfId="41" applyFont="1" applyFill="1" applyBorder="1" applyAlignment="1">
      <alignment horizontal="center" vertical="center"/>
    </xf>
    <xf numFmtId="0" fontId="28" fillId="28" borderId="12" xfId="4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0" fillId="26" borderId="11" xfId="0" applyFont="1" applyFill="1" applyBorder="1" applyAlignment="1">
      <alignment vertical="center"/>
    </xf>
    <xf numFmtId="0" fontId="20" fillId="26" borderId="12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27" borderId="10" xfId="0" applyFont="1" applyFill="1" applyBorder="1" applyAlignment="1">
      <alignment vertical="center"/>
    </xf>
    <xf numFmtId="0" fontId="20" fillId="27" borderId="11" xfId="0" applyFont="1" applyFill="1" applyBorder="1" applyAlignment="1">
      <alignment vertical="center"/>
    </xf>
    <xf numFmtId="0" fontId="20" fillId="25" borderId="11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3" fillId="0" borderId="15" xfId="0" applyFont="1" applyBorder="1" applyAlignment="1">
      <alignment vertical="center"/>
    </xf>
    <xf numFmtId="180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55" fontId="23" fillId="0" borderId="0" xfId="0" applyNumberFormat="1" applyFont="1" applyAlignment="1">
      <alignment vertical="center"/>
    </xf>
    <xf numFmtId="55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38" xfId="0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6" fillId="0" borderId="15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3" fillId="0" borderId="13" xfId="0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20" fillId="0" borderId="0" xfId="43" applyFont="1" applyAlignment="1">
      <alignment vertical="center"/>
    </xf>
    <xf numFmtId="0" fontId="24" fillId="0" borderId="0" xfId="43" applyFont="1" applyAlignment="1">
      <alignment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33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 wrapText="1"/>
    </xf>
    <xf numFmtId="0" fontId="21" fillId="0" borderId="15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21" fillId="0" borderId="15" xfId="0" applyFont="1" applyBorder="1" applyAlignment="1" applyProtection="1">
      <alignment vertical="center"/>
      <protection locked="0"/>
    </xf>
    <xf numFmtId="0" fontId="28" fillId="0" borderId="0" xfId="0" applyFont="1"/>
    <xf numFmtId="49" fontId="0" fillId="0" borderId="0" xfId="0" applyNumberFormat="1"/>
    <xf numFmtId="0" fontId="0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4" fillId="28" borderId="14" xfId="51" applyFont="1" applyFill="1" applyBorder="1" applyAlignment="1" applyProtection="1">
      <alignment horizontal="left" vertical="center"/>
    </xf>
    <xf numFmtId="0" fontId="24" fillId="28" borderId="13" xfId="0" applyFont="1" applyFill="1" applyBorder="1" applyAlignment="1" applyProtection="1">
      <alignment horizontal="left" vertical="center"/>
    </xf>
    <xf numFmtId="0" fontId="24" fillId="28" borderId="20" xfId="0" applyFont="1" applyFill="1" applyBorder="1" applyAlignment="1" applyProtection="1">
      <alignment horizontal="left" vertical="center"/>
    </xf>
    <xf numFmtId="0" fontId="24" fillId="28" borderId="19" xfId="0" applyFont="1" applyFill="1" applyBorder="1" applyAlignment="1" applyProtection="1">
      <alignment horizontal="left" vertical="center"/>
    </xf>
    <xf numFmtId="0" fontId="24" fillId="28" borderId="16" xfId="0" applyFont="1" applyFill="1" applyBorder="1" applyAlignment="1" applyProtection="1">
      <alignment horizontal="left" vertical="center"/>
    </xf>
    <xf numFmtId="0" fontId="24" fillId="28" borderId="17" xfId="0" applyFont="1" applyFill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36" fillId="28" borderId="14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6" fillId="28" borderId="18" xfId="0" applyFont="1" applyFill="1" applyBorder="1" applyAlignment="1">
      <alignment horizontal="center" vertical="center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36" fillId="28" borderId="19" xfId="0" applyFont="1" applyFill="1" applyBorder="1" applyAlignment="1" applyProtection="1">
      <alignment horizontal="center" vertical="center"/>
      <protection locked="0"/>
    </xf>
    <xf numFmtId="0" fontId="36" fillId="28" borderId="18" xfId="0" applyFont="1" applyFill="1" applyBorder="1" applyAlignment="1" applyProtection="1">
      <alignment horizontal="center" vertical="center"/>
      <protection locked="0"/>
    </xf>
    <xf numFmtId="0" fontId="36" fillId="28" borderId="14" xfId="0" applyFont="1" applyFill="1" applyBorder="1" applyAlignment="1">
      <alignment horizontal="center" vertical="center"/>
    </xf>
    <xf numFmtId="0" fontId="36" fillId="28" borderId="13" xfId="0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center" vertical="center"/>
    </xf>
    <xf numFmtId="0" fontId="36" fillId="28" borderId="19" xfId="0" applyFont="1" applyFill="1" applyBorder="1" applyAlignment="1">
      <alignment horizontal="center" vertical="center"/>
    </xf>
    <xf numFmtId="0" fontId="36" fillId="28" borderId="16" xfId="0" applyFont="1" applyFill="1" applyBorder="1" applyAlignment="1">
      <alignment horizontal="center" vertical="center"/>
    </xf>
    <xf numFmtId="0" fontId="36" fillId="28" borderId="17" xfId="0" applyFont="1" applyFill="1" applyBorder="1" applyAlignment="1">
      <alignment horizontal="center" vertical="center"/>
    </xf>
    <xf numFmtId="0" fontId="36" fillId="28" borderId="21" xfId="0" applyFont="1" applyFill="1" applyBorder="1" applyAlignment="1" applyProtection="1">
      <alignment horizontal="center" vertical="center"/>
      <protection locked="0"/>
    </xf>
    <xf numFmtId="0" fontId="36" fillId="28" borderId="22" xfId="0" applyFont="1" applyFill="1" applyBorder="1" applyAlignment="1" applyProtection="1">
      <alignment horizontal="center" vertical="center"/>
      <protection locked="0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14" xfId="0" applyFont="1" applyBorder="1" applyAlignment="1" applyProtection="1">
      <alignment horizontal="right" vertical="center"/>
      <protection locked="0"/>
    </xf>
    <xf numFmtId="0" fontId="21" fillId="0" borderId="13" xfId="0" applyFont="1" applyBorder="1" applyAlignment="1" applyProtection="1">
      <alignment horizontal="right" vertical="center"/>
      <protection locked="0"/>
    </xf>
    <xf numFmtId="0" fontId="21" fillId="0" borderId="19" xfId="0" applyFont="1" applyBorder="1" applyAlignment="1" applyProtection="1">
      <alignment horizontal="right" vertical="center"/>
      <protection locked="0"/>
    </xf>
    <xf numFmtId="0" fontId="21" fillId="0" borderId="16" xfId="0" applyFont="1" applyBorder="1" applyAlignment="1" applyProtection="1">
      <alignment horizontal="right" vertical="center"/>
      <protection locked="0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13" xfId="41" applyFont="1" applyBorder="1" applyAlignment="1">
      <alignment horizontal="center" vertical="center"/>
    </xf>
    <xf numFmtId="0" fontId="22" fillId="0" borderId="16" xfId="41" applyFont="1" applyBorder="1" applyAlignment="1">
      <alignment horizontal="center" vertical="center"/>
    </xf>
    <xf numFmtId="179" fontId="24" fillId="0" borderId="13" xfId="0" applyNumberFormat="1" applyFont="1" applyBorder="1" applyAlignment="1" applyProtection="1">
      <alignment horizontal="center" vertical="center" shrinkToFit="1"/>
      <protection locked="0"/>
    </xf>
    <xf numFmtId="179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22" fillId="0" borderId="34" xfId="42" applyFont="1" applyBorder="1" applyAlignment="1">
      <alignment horizontal="center" vertical="center"/>
    </xf>
    <xf numFmtId="0" fontId="22" fillId="0" borderId="35" xfId="42" applyFont="1" applyBorder="1" applyAlignment="1">
      <alignment horizontal="center" vertical="center"/>
    </xf>
    <xf numFmtId="178" fontId="21" fillId="0" borderId="13" xfId="0" applyNumberFormat="1" applyFont="1" applyBorder="1" applyAlignment="1" applyProtection="1">
      <alignment horizontal="left" vertical="center"/>
      <protection locked="0"/>
    </xf>
    <xf numFmtId="178" fontId="21" fillId="0" borderId="34" xfId="0" applyNumberFormat="1" applyFont="1" applyBorder="1" applyAlignment="1" applyProtection="1">
      <alignment horizontal="left" vertical="center"/>
      <protection locked="0"/>
    </xf>
    <xf numFmtId="178" fontId="21" fillId="0" borderId="16" xfId="0" applyNumberFormat="1" applyFont="1" applyBorder="1" applyAlignment="1" applyProtection="1">
      <alignment horizontal="left" vertical="center"/>
      <protection locked="0"/>
    </xf>
    <xf numFmtId="178" fontId="21" fillId="0" borderId="35" xfId="0" applyNumberFormat="1" applyFont="1" applyBorder="1" applyAlignment="1" applyProtection="1">
      <alignment horizontal="left" vertical="center"/>
      <protection locked="0"/>
    </xf>
    <xf numFmtId="0" fontId="22" fillId="0" borderId="13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6" xfId="0" applyFont="1" applyBorder="1" applyAlignment="1" applyProtection="1">
      <alignment horizontal="right" vertical="center"/>
      <protection locked="0"/>
    </xf>
    <xf numFmtId="0" fontId="21" fillId="0" borderId="37" xfId="0" applyFont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0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6" fillId="28" borderId="18" xfId="0" applyFont="1" applyFill="1" applyBorder="1" applyAlignment="1" applyProtection="1">
      <alignment horizontal="center" vertical="center"/>
    </xf>
    <xf numFmtId="14" fontId="30" fillId="0" borderId="0" xfId="0" applyNumberFormat="1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39" fillId="28" borderId="13" xfId="51" applyFill="1" applyBorder="1" applyAlignment="1" applyProtection="1">
      <alignment horizontal="center" vertical="center"/>
    </xf>
    <xf numFmtId="0" fontId="20" fillId="28" borderId="13" xfId="0" applyFont="1" applyFill="1" applyBorder="1" applyAlignment="1">
      <alignment horizontal="center" vertical="center"/>
    </xf>
    <xf numFmtId="0" fontId="20" fillId="28" borderId="16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25" fillId="26" borderId="26" xfId="0" applyFont="1" applyFill="1" applyBorder="1" applyAlignment="1" applyProtection="1">
      <alignment horizontal="center" vertical="center"/>
      <protection locked="0"/>
    </xf>
    <xf numFmtId="0" fontId="25" fillId="26" borderId="27" xfId="0" applyFont="1" applyFill="1" applyBorder="1" applyAlignment="1" applyProtection="1">
      <alignment horizontal="center" vertical="center"/>
      <protection locked="0"/>
    </xf>
    <xf numFmtId="0" fontId="25" fillId="26" borderId="28" xfId="0" applyFont="1" applyFill="1" applyBorder="1" applyAlignment="1" applyProtection="1">
      <alignment horizontal="center" vertical="center"/>
      <protection locked="0"/>
    </xf>
    <xf numFmtId="0" fontId="25" fillId="26" borderId="29" xfId="0" applyFont="1" applyFill="1" applyBorder="1" applyAlignment="1" applyProtection="1">
      <alignment horizontal="center" vertical="center"/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5" fillId="26" borderId="30" xfId="0" applyFont="1" applyFill="1" applyBorder="1" applyAlignment="1" applyProtection="1">
      <alignment horizontal="center" vertical="center"/>
      <protection locked="0"/>
    </xf>
    <xf numFmtId="0" fontId="25" fillId="26" borderId="31" xfId="0" applyFont="1" applyFill="1" applyBorder="1" applyAlignment="1" applyProtection="1">
      <alignment horizontal="center" vertical="center"/>
      <protection locked="0"/>
    </xf>
    <xf numFmtId="0" fontId="25" fillId="26" borderId="32" xfId="0" applyFont="1" applyFill="1" applyBorder="1" applyAlignment="1" applyProtection="1">
      <alignment horizontal="center" vertical="center"/>
      <protection locked="0"/>
    </xf>
    <xf numFmtId="0" fontId="25" fillId="26" borderId="33" xfId="0" applyFont="1" applyFill="1" applyBorder="1" applyAlignment="1" applyProtection="1">
      <alignment horizontal="center" vertical="center"/>
      <protection locked="0"/>
    </xf>
  </cellXfs>
  <cellStyles count="52">
    <cellStyle name="20% - アクセント 1" xfId="1" builtinId="30" hidden="1" customBuiltin="1"/>
    <cellStyle name="20% - アクセント 2" xfId="2" builtinId="34" hidden="1" customBuiltin="1"/>
    <cellStyle name="20% - アクセント 3" xfId="3" builtinId="38" hidden="1" customBuiltin="1"/>
    <cellStyle name="20% - アクセント 4" xfId="4" builtinId="42" hidden="1" customBuiltin="1"/>
    <cellStyle name="20% - アクセント 5" xfId="5" builtinId="46" hidden="1" customBuiltin="1"/>
    <cellStyle name="20% - アクセント 6" xfId="6" builtinId="50" hidden="1" customBuiltin="1"/>
    <cellStyle name="40% - アクセント 1" xfId="7" builtinId="31" hidden="1" customBuiltin="1"/>
    <cellStyle name="40% - アクセント 2" xfId="8" builtinId="35" hidden="1" customBuiltin="1"/>
    <cellStyle name="40% - アクセント 3" xfId="9" builtinId="39" hidden="1" customBuiltin="1"/>
    <cellStyle name="40% - アクセント 4" xfId="10" builtinId="43" hidden="1" customBuiltin="1"/>
    <cellStyle name="40% - アクセント 5" xfId="11" builtinId="47" hidden="1" customBuiltin="1"/>
    <cellStyle name="40% - アクセント 6" xfId="12" builtinId="51" hidden="1" customBuiltin="1"/>
    <cellStyle name="60% - アクセント 1" xfId="13" builtinId="32" hidden="1" customBuiltin="1"/>
    <cellStyle name="60% - アクセント 2" xfId="14" builtinId="36" hidden="1" customBuiltin="1"/>
    <cellStyle name="60% - アクセント 3" xfId="15" builtinId="40" hidden="1" customBuiltin="1"/>
    <cellStyle name="60% - アクセント 4" xfId="16" builtinId="44" hidden="1" customBuiltin="1"/>
    <cellStyle name="60% - アクセント 5" xfId="17" builtinId="48" hidden="1" customBuiltin="1"/>
    <cellStyle name="60% - アクセント 6" xfId="18" builtinId="52" hidden="1" customBuiltin="1"/>
    <cellStyle name="アクセント 1" xfId="19" builtinId="29" hidden="1" customBuiltin="1"/>
    <cellStyle name="アクセント 2" xfId="20" builtinId="33" hidden="1" customBuiltin="1"/>
    <cellStyle name="アクセント 3" xfId="21" builtinId="37" hidden="1" customBuiltin="1"/>
    <cellStyle name="アクセント 4" xfId="22" builtinId="41" hidden="1" customBuiltin="1"/>
    <cellStyle name="アクセント 5" xfId="23" builtinId="45" hidden="1" customBuiltin="1"/>
    <cellStyle name="アクセント 6" xfId="24" builtinId="49" hidden="1" customBuiltin="1"/>
    <cellStyle name="タイトル" xfId="25" builtinId="15" hidden="1" customBuiltin="1"/>
    <cellStyle name="チェック セル" xfId="26" builtinId="23" hidden="1" customBuiltin="1"/>
    <cellStyle name="どちらでもない" xfId="27" builtinId="28" hidden="1" customBuiltin="1"/>
    <cellStyle name="パーセント" xfId="49" builtinId="5" hidden="1"/>
    <cellStyle name="ハイパーリンク" xfId="51" builtinId="8"/>
    <cellStyle name="メモ" xfId="28" builtinId="10" hidden="1" customBuiltin="1"/>
    <cellStyle name="リンク セル" xfId="29" builtinId="24" hidden="1" customBuiltin="1"/>
    <cellStyle name="悪い" xfId="30" builtinId="27" hidden="1" customBuiltin="1"/>
    <cellStyle name="計算" xfId="31" builtinId="22" hidden="1" customBuiltin="1"/>
    <cellStyle name="警告文" xfId="32" builtinId="11" hidden="1" customBuiltin="1"/>
    <cellStyle name="桁区切り" xfId="46" builtinId="6" hidden="1"/>
    <cellStyle name="桁区切り [0.00]" xfId="45" builtinId="3" hidden="1"/>
    <cellStyle name="見出し 1" xfId="33" builtinId="16" hidden="1" customBuiltin="1"/>
    <cellStyle name="見出し 2" xfId="34" builtinId="17" hidden="1" customBuiltin="1"/>
    <cellStyle name="見出し 3" xfId="35" builtinId="18" hidden="1" customBuiltin="1"/>
    <cellStyle name="見出し 4" xfId="36" builtinId="19" hidden="1" customBuiltin="1"/>
    <cellStyle name="集計" xfId="37" builtinId="25" hidden="1" customBuiltin="1"/>
    <cellStyle name="出力" xfId="38" builtinId="21" hidden="1" customBuiltin="1"/>
    <cellStyle name="説明文" xfId="39" builtinId="53" hidden="1" customBuiltin="1"/>
    <cellStyle name="通貨" xfId="48" builtinId="7" hidden="1"/>
    <cellStyle name="通貨 [0.00]" xfId="47" builtinId="4" hidden="1"/>
    <cellStyle name="入力" xfId="40" builtinId="20" hidden="1" customBuiltin="1"/>
    <cellStyle name="標準" xfId="0" builtinId="0"/>
    <cellStyle name="標準 3" xfId="50"/>
    <cellStyle name="標準_CA2005-011JCA_依頼書" xfId="41"/>
    <cellStyle name="標準_結合依頼表（20040816最新）" xfId="42"/>
    <cellStyle name="標準_申請書_接続先定義登録（JCA）" xfId="43"/>
    <cellStyle name="良い" xfId="44" builtinId="26" hidden="1" customBuiltin="1"/>
  </cellStyles>
  <dxfs count="27"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solid"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za.edi-trade.com/SOAP-RPC" TargetMode="External"/><Relationship Id="rId2" Type="http://schemas.openxmlformats.org/officeDocument/2006/relationships/hyperlink" Target="https://biza.edi-trade.com/SOAP-RPC" TargetMode="External"/><Relationship Id="rId1" Type="http://schemas.openxmlformats.org/officeDocument/2006/relationships/hyperlink" Target="mailto:sedio@nifty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9"/>
  <sheetViews>
    <sheetView showGridLines="0" tabSelected="1" zoomScale="85" zoomScaleNormal="85" zoomScaleSheetLayoutView="85" workbookViewId="0">
      <selection sqref="A1:AH1"/>
    </sheetView>
  </sheetViews>
  <sheetFormatPr defaultColWidth="3.125" defaultRowHeight="12" customHeight="1" x14ac:dyDescent="0.15"/>
  <cols>
    <col min="1" max="35" width="3.125" style="10" customWidth="1"/>
    <col min="36" max="36" width="27.375" style="10" hidden="1" customWidth="1"/>
    <col min="37" max="37" width="23.625" style="10" hidden="1" customWidth="1"/>
    <col min="38" max="16384" width="3.125" style="10"/>
  </cols>
  <sheetData>
    <row r="1" spans="1:37" ht="17.25" x14ac:dyDescent="0.15">
      <c r="A1" s="145" t="s">
        <v>131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K1" s="9"/>
    </row>
    <row r="2" spans="1:37" ht="12" customHeight="1" x14ac:dyDescent="0.15"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  <c r="Y2" s="15"/>
      <c r="Z2" s="15"/>
      <c r="AK2" s="9"/>
    </row>
    <row r="3" spans="1:37" s="9" customFormat="1" ht="12" customHeight="1" x14ac:dyDescent="0.15">
      <c r="B3" s="1"/>
      <c r="C3" s="2"/>
      <c r="D3" s="3"/>
      <c r="E3" s="4" t="s">
        <v>28</v>
      </c>
      <c r="F3" s="5" t="s">
        <v>23</v>
      </c>
      <c r="G3" s="4"/>
      <c r="I3" s="6"/>
      <c r="J3" s="8"/>
      <c r="K3" s="17"/>
      <c r="L3" s="18"/>
      <c r="M3" s="4" t="s">
        <v>28</v>
      </c>
      <c r="N3" s="5" t="s">
        <v>26</v>
      </c>
      <c r="O3" s="6"/>
      <c r="R3" s="12"/>
      <c r="S3" s="13"/>
      <c r="T3" s="14"/>
      <c r="U3" s="4" t="s">
        <v>28</v>
      </c>
      <c r="V3" s="5" t="s">
        <v>29</v>
      </c>
      <c r="W3" s="6"/>
      <c r="X3" s="7"/>
      <c r="AJ3" s="10"/>
    </row>
    <row r="4" spans="1:37" ht="12" customHeight="1" x14ac:dyDescent="0.15">
      <c r="C4" s="11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47"/>
      <c r="Z4" s="148"/>
      <c r="AA4" s="148"/>
      <c r="AB4" s="148"/>
      <c r="AC4" s="148"/>
      <c r="AD4" s="148"/>
      <c r="AE4" s="148"/>
      <c r="AF4" s="148"/>
      <c r="AG4" s="148"/>
      <c r="AH4" s="148"/>
      <c r="AJ4" s="9"/>
      <c r="AK4" s="9"/>
    </row>
    <row r="5" spans="1:37" ht="12" customHeight="1" x14ac:dyDescent="0.15">
      <c r="A5" s="19" t="s">
        <v>132</v>
      </c>
      <c r="B5" s="20"/>
      <c r="C5" s="20"/>
      <c r="D5" s="20"/>
      <c r="E5" s="20"/>
      <c r="F5" s="20"/>
      <c r="G5" s="21"/>
      <c r="H5" s="22"/>
      <c r="I5" s="22"/>
      <c r="J5" s="22"/>
      <c r="K5" s="23"/>
      <c r="L5" s="23"/>
      <c r="M5" s="24"/>
      <c r="N5" s="9"/>
      <c r="O5" s="16"/>
      <c r="P5" s="16"/>
      <c r="Q5" s="16"/>
      <c r="R5" s="16"/>
      <c r="S5" s="16"/>
      <c r="T5" s="16"/>
      <c r="U5" s="16"/>
      <c r="V5" s="16"/>
      <c r="W5" s="16"/>
      <c r="X5" s="25" t="s">
        <v>4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K5" s="9"/>
    </row>
    <row r="6" spans="1:37" ht="12" customHeight="1" x14ac:dyDescent="0.15">
      <c r="A6" s="159" t="s">
        <v>0</v>
      </c>
      <c r="B6" s="140"/>
      <c r="C6" s="160"/>
      <c r="D6" s="159" t="s">
        <v>1</v>
      </c>
      <c r="E6" s="140"/>
      <c r="F6" s="140"/>
      <c r="G6" s="159" t="s">
        <v>2</v>
      </c>
      <c r="H6" s="140"/>
      <c r="I6" s="140"/>
      <c r="J6" s="139" t="s">
        <v>3</v>
      </c>
      <c r="K6" s="140"/>
      <c r="L6" s="140"/>
      <c r="M6" s="26"/>
      <c r="X6" s="9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27"/>
      <c r="AJ6" s="9"/>
      <c r="AK6" s="9"/>
    </row>
    <row r="7" spans="1:37" ht="12" customHeight="1" x14ac:dyDescent="0.15">
      <c r="A7" s="142" t="s">
        <v>25</v>
      </c>
      <c r="B7" s="143"/>
      <c r="C7" s="161"/>
      <c r="D7" s="142" t="s">
        <v>25</v>
      </c>
      <c r="E7" s="143"/>
      <c r="F7" s="143"/>
      <c r="G7" s="142" t="s">
        <v>25</v>
      </c>
      <c r="H7" s="143"/>
      <c r="I7" s="143"/>
      <c r="J7" s="142" t="s">
        <v>25</v>
      </c>
      <c r="K7" s="143"/>
      <c r="L7" s="143"/>
      <c r="M7" s="26"/>
      <c r="X7" s="25" t="s">
        <v>12</v>
      </c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27"/>
      <c r="AK7" s="9"/>
    </row>
    <row r="8" spans="1:37" ht="12" customHeight="1" x14ac:dyDescent="0.1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4"/>
      <c r="M8" s="24"/>
      <c r="N8" s="9"/>
      <c r="X8" s="9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28"/>
      <c r="AK8" s="9"/>
    </row>
    <row r="9" spans="1:37" ht="12" customHeight="1" x14ac:dyDescent="0.1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4"/>
      <c r="M9" s="24"/>
      <c r="N9" s="9"/>
      <c r="X9" s="25" t="s">
        <v>133</v>
      </c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28"/>
      <c r="AK9" s="9"/>
    </row>
    <row r="10" spans="1:37" ht="12" customHeight="1" x14ac:dyDescent="0.1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4"/>
      <c r="M10" s="24"/>
      <c r="N10" s="9"/>
      <c r="X10" s="9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28"/>
      <c r="AK10" s="9"/>
    </row>
    <row r="11" spans="1:37" ht="12" customHeight="1" x14ac:dyDescent="0.1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4"/>
      <c r="M11" s="24"/>
      <c r="N11" s="9"/>
      <c r="X11" s="25" t="s">
        <v>134</v>
      </c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28"/>
      <c r="AK11" s="9"/>
    </row>
    <row r="12" spans="1:37" ht="12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X12" s="9"/>
      <c r="Y12" s="164" t="s">
        <v>130</v>
      </c>
      <c r="Z12" s="165"/>
      <c r="AA12" s="165"/>
      <c r="AB12" s="165"/>
      <c r="AC12" s="165"/>
      <c r="AD12" s="165"/>
      <c r="AE12" s="165"/>
      <c r="AF12" s="165"/>
      <c r="AG12" s="165"/>
      <c r="AH12" s="165"/>
      <c r="AK12" s="9"/>
    </row>
    <row r="13" spans="1:37" ht="12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X13" s="25" t="s">
        <v>135</v>
      </c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K13" s="9"/>
    </row>
    <row r="14" spans="1:37" ht="13.5" customHeight="1" thickBot="1" x14ac:dyDescent="0.2"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AK14" s="9"/>
    </row>
    <row r="15" spans="1:37" ht="12" customHeight="1" thickTop="1" x14ac:dyDescent="0.15">
      <c r="A15" s="30"/>
      <c r="B15" s="10" t="s">
        <v>136</v>
      </c>
      <c r="E15" s="31"/>
      <c r="F15" s="31"/>
      <c r="G15" s="31"/>
      <c r="H15" s="32"/>
      <c r="I15" s="176" t="s">
        <v>86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8"/>
    </row>
    <row r="16" spans="1:37" ht="12" customHeight="1" x14ac:dyDescent="0.15">
      <c r="A16" s="30"/>
      <c r="E16" s="31"/>
      <c r="F16" s="31"/>
      <c r="G16" s="31"/>
      <c r="H16" s="32"/>
      <c r="I16" s="179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1"/>
      <c r="AK16" s="9" t="s">
        <v>86</v>
      </c>
    </row>
    <row r="17" spans="1:45" ht="12" customHeight="1" thickBot="1" x14ac:dyDescent="0.2">
      <c r="A17" s="30"/>
      <c r="E17" s="31"/>
      <c r="F17" s="31"/>
      <c r="G17" s="31"/>
      <c r="H17" s="32"/>
      <c r="I17" s="182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4"/>
      <c r="AK17" s="9" t="s">
        <v>83</v>
      </c>
    </row>
    <row r="18" spans="1:45" ht="12" customHeight="1" thickTop="1" x14ac:dyDescent="0.15">
      <c r="AK18" s="9" t="s">
        <v>84</v>
      </c>
    </row>
    <row r="19" spans="1:45" ht="12" customHeight="1" x14ac:dyDescent="0.15">
      <c r="B19" s="9" t="s">
        <v>82</v>
      </c>
      <c r="E19" s="33"/>
      <c r="F19" s="33"/>
      <c r="G19" s="33"/>
      <c r="H19" s="33"/>
      <c r="I19" s="117"/>
      <c r="J19" s="118"/>
      <c r="K19" s="121" t="s">
        <v>13</v>
      </c>
      <c r="L19" s="118"/>
      <c r="M19" s="118"/>
      <c r="N19" s="121" t="s">
        <v>10</v>
      </c>
      <c r="O19" s="118"/>
      <c r="P19" s="118"/>
      <c r="Q19" s="121" t="s">
        <v>9</v>
      </c>
      <c r="R19" s="123" t="s">
        <v>18</v>
      </c>
      <c r="S19" s="125" t="str">
        <f>IF(OR(I19="",L19="",O19=""),"",DATE(I19,L19,O19))</f>
        <v/>
      </c>
      <c r="T19" s="133" t="s">
        <v>19</v>
      </c>
      <c r="U19" s="137"/>
      <c r="V19" s="118"/>
      <c r="W19" s="121" t="s">
        <v>20</v>
      </c>
      <c r="X19" s="129"/>
      <c r="Y19" s="130"/>
      <c r="Z19" s="135" t="s">
        <v>21</v>
      </c>
      <c r="AA19" s="113" t="s">
        <v>87</v>
      </c>
      <c r="AB19" s="114"/>
      <c r="AC19" s="115" t="s">
        <v>88</v>
      </c>
      <c r="AD19" s="116"/>
      <c r="AE19" s="116"/>
      <c r="AF19" s="116"/>
      <c r="AG19" s="116"/>
      <c r="AH19" s="116"/>
      <c r="AK19" s="9" t="s">
        <v>85</v>
      </c>
      <c r="AS19" s="34"/>
    </row>
    <row r="20" spans="1:45" ht="12" customHeight="1" x14ac:dyDescent="0.15">
      <c r="E20" s="33"/>
      <c r="F20" s="33"/>
      <c r="G20" s="33"/>
      <c r="H20" s="33"/>
      <c r="I20" s="119"/>
      <c r="J20" s="120"/>
      <c r="K20" s="122"/>
      <c r="L20" s="120"/>
      <c r="M20" s="120"/>
      <c r="N20" s="122"/>
      <c r="O20" s="120"/>
      <c r="P20" s="120"/>
      <c r="Q20" s="122"/>
      <c r="R20" s="124"/>
      <c r="S20" s="126"/>
      <c r="T20" s="134"/>
      <c r="U20" s="138"/>
      <c r="V20" s="120"/>
      <c r="W20" s="122"/>
      <c r="X20" s="131"/>
      <c r="Y20" s="132"/>
      <c r="Z20" s="136"/>
      <c r="AA20" s="113"/>
      <c r="AB20" s="114"/>
      <c r="AC20" s="116"/>
      <c r="AD20" s="116"/>
      <c r="AE20" s="116"/>
      <c r="AF20" s="116"/>
      <c r="AG20" s="116"/>
      <c r="AH20" s="116"/>
      <c r="AK20" s="9"/>
      <c r="AS20" s="34"/>
    </row>
    <row r="21" spans="1:45" ht="12" customHeight="1" x14ac:dyDescent="0.15">
      <c r="E21" s="33"/>
      <c r="F21" s="33"/>
      <c r="G21" s="33"/>
      <c r="H21" s="3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9"/>
      <c r="U21" s="35"/>
      <c r="V21" s="35"/>
      <c r="W21" s="35"/>
      <c r="X21" s="35"/>
      <c r="Y21" s="35"/>
      <c r="Z21" s="35"/>
      <c r="AA21" s="73"/>
      <c r="AB21" s="74"/>
      <c r="AC21" s="116"/>
      <c r="AD21" s="116"/>
      <c r="AE21" s="116"/>
      <c r="AF21" s="116"/>
      <c r="AG21" s="116"/>
      <c r="AH21" s="116"/>
      <c r="AK21" s="9"/>
    </row>
    <row r="22" spans="1:45" ht="12" customHeight="1" x14ac:dyDescent="0.15">
      <c r="B22" s="9" t="s">
        <v>81</v>
      </c>
      <c r="E22" s="33"/>
      <c r="F22" s="33"/>
      <c r="G22" s="33"/>
      <c r="H22" s="33"/>
      <c r="I22" s="117"/>
      <c r="J22" s="118"/>
      <c r="K22" s="121" t="s">
        <v>13</v>
      </c>
      <c r="L22" s="118"/>
      <c r="M22" s="118"/>
      <c r="N22" s="121" t="s">
        <v>10</v>
      </c>
      <c r="O22" s="118"/>
      <c r="P22" s="118"/>
      <c r="Q22" s="121" t="s">
        <v>9</v>
      </c>
      <c r="R22" s="123" t="s">
        <v>18</v>
      </c>
      <c r="S22" s="125" t="str">
        <f>IF(OR(I22="",L22="",O22=""),"",DATE(I22,L22,O22))</f>
        <v/>
      </c>
      <c r="T22" s="133" t="s">
        <v>19</v>
      </c>
      <c r="U22" s="137"/>
      <c r="V22" s="118"/>
      <c r="W22" s="121" t="s">
        <v>20</v>
      </c>
      <c r="X22" s="129"/>
      <c r="Y22" s="130"/>
      <c r="Z22" s="135" t="s">
        <v>21</v>
      </c>
      <c r="AA22" s="113" t="s">
        <v>87</v>
      </c>
      <c r="AB22" s="114"/>
      <c r="AC22" s="116"/>
      <c r="AD22" s="116"/>
      <c r="AE22" s="116"/>
      <c r="AF22" s="116"/>
      <c r="AG22" s="116"/>
      <c r="AH22" s="116"/>
      <c r="AK22" s="9"/>
    </row>
    <row r="23" spans="1:45" ht="12" customHeight="1" x14ac:dyDescent="0.15">
      <c r="E23" s="33"/>
      <c r="F23" s="33"/>
      <c r="G23" s="33"/>
      <c r="H23" s="33"/>
      <c r="I23" s="119"/>
      <c r="J23" s="120"/>
      <c r="K23" s="122"/>
      <c r="L23" s="120"/>
      <c r="M23" s="120"/>
      <c r="N23" s="122"/>
      <c r="O23" s="120"/>
      <c r="P23" s="120"/>
      <c r="Q23" s="122"/>
      <c r="R23" s="124"/>
      <c r="S23" s="126"/>
      <c r="T23" s="134"/>
      <c r="U23" s="138"/>
      <c r="V23" s="120"/>
      <c r="W23" s="122"/>
      <c r="X23" s="131"/>
      <c r="Y23" s="132"/>
      <c r="Z23" s="136"/>
      <c r="AA23" s="113"/>
      <c r="AB23" s="114"/>
      <c r="AC23" s="116"/>
      <c r="AD23" s="116"/>
      <c r="AE23" s="116"/>
      <c r="AF23" s="116"/>
      <c r="AG23" s="116"/>
      <c r="AH23" s="116"/>
    </row>
    <row r="24" spans="1:45" ht="12" customHeight="1" x14ac:dyDescent="0.15">
      <c r="AA24" s="74"/>
      <c r="AB24" s="74"/>
      <c r="AC24" s="116"/>
      <c r="AD24" s="116"/>
      <c r="AE24" s="116"/>
      <c r="AF24" s="116"/>
      <c r="AG24" s="116"/>
      <c r="AH24" s="116"/>
    </row>
    <row r="25" spans="1:45" s="9" customFormat="1" ht="12" customHeight="1" x14ac:dyDescent="0.15">
      <c r="B25" s="9" t="s">
        <v>80</v>
      </c>
      <c r="I25" s="117"/>
      <c r="J25" s="118"/>
      <c r="K25" s="121" t="s">
        <v>13</v>
      </c>
      <c r="L25" s="118"/>
      <c r="M25" s="118"/>
      <c r="N25" s="121" t="s">
        <v>10</v>
      </c>
      <c r="O25" s="118"/>
      <c r="P25" s="118"/>
      <c r="Q25" s="121" t="s">
        <v>9</v>
      </c>
      <c r="R25" s="123" t="s">
        <v>18</v>
      </c>
      <c r="S25" s="125" t="str">
        <f>IF(OR(I25="",L25="",O25=""),"",DATE(I25,L25,O25))</f>
        <v/>
      </c>
      <c r="T25" s="127" t="s">
        <v>19</v>
      </c>
      <c r="U25" s="137"/>
      <c r="V25" s="118"/>
      <c r="W25" s="121" t="s">
        <v>20</v>
      </c>
      <c r="X25" s="129"/>
      <c r="Y25" s="130"/>
      <c r="Z25" s="135" t="s">
        <v>21</v>
      </c>
      <c r="AA25" s="113" t="s">
        <v>87</v>
      </c>
      <c r="AB25" s="114"/>
      <c r="AC25" s="116"/>
      <c r="AD25" s="116"/>
      <c r="AE25" s="116"/>
      <c r="AF25" s="116"/>
      <c r="AG25" s="116"/>
      <c r="AH25" s="116"/>
    </row>
    <row r="26" spans="1:45" s="9" customFormat="1" ht="12" customHeight="1" x14ac:dyDescent="0.15">
      <c r="I26" s="119"/>
      <c r="J26" s="120"/>
      <c r="K26" s="122"/>
      <c r="L26" s="120"/>
      <c r="M26" s="120"/>
      <c r="N26" s="122"/>
      <c r="O26" s="120"/>
      <c r="P26" s="120"/>
      <c r="Q26" s="122"/>
      <c r="R26" s="124"/>
      <c r="S26" s="126"/>
      <c r="T26" s="128"/>
      <c r="U26" s="138"/>
      <c r="V26" s="120"/>
      <c r="W26" s="122"/>
      <c r="X26" s="131"/>
      <c r="Y26" s="132"/>
      <c r="Z26" s="136"/>
      <c r="AA26" s="113"/>
      <c r="AB26" s="114"/>
      <c r="AC26" s="116"/>
      <c r="AD26" s="116"/>
      <c r="AE26" s="116"/>
      <c r="AF26" s="116"/>
      <c r="AG26" s="116"/>
      <c r="AH26" s="116"/>
    </row>
    <row r="28" spans="1:45" s="9" customFormat="1" ht="12" customHeight="1" x14ac:dyDescent="0.15">
      <c r="B28" s="9" t="s">
        <v>11</v>
      </c>
      <c r="I28" s="167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1:45" s="9" customFormat="1" ht="12" customHeight="1" x14ac:dyDescent="0.15">
      <c r="B29" s="9" t="s">
        <v>78</v>
      </c>
      <c r="I29" s="170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2"/>
    </row>
    <row r="30" spans="1:45" s="9" customFormat="1" ht="12" customHeight="1" x14ac:dyDescent="0.15">
      <c r="B30" s="9" t="s">
        <v>79</v>
      </c>
      <c r="I30" s="170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2"/>
    </row>
    <row r="31" spans="1:45" s="9" customFormat="1" ht="12" customHeight="1" x14ac:dyDescent="0.15">
      <c r="I31" s="170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</row>
    <row r="32" spans="1:45" s="9" customFormat="1" ht="12" customHeight="1" x14ac:dyDescent="0.15">
      <c r="I32" s="17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2"/>
    </row>
    <row r="33" spans="1:37" s="9" customFormat="1" ht="12" customHeight="1" x14ac:dyDescent="0.15">
      <c r="I33" s="173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5"/>
    </row>
    <row r="34" spans="1:37" s="9" customFormat="1" ht="12" customHeight="1" thickBot="1" x14ac:dyDescent="0.2">
      <c r="I34" s="36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1:37" s="9" customFormat="1" ht="15" customHeight="1" thickTop="1" thickBot="1" x14ac:dyDescent="0.2">
      <c r="A35" s="38" t="s">
        <v>98</v>
      </c>
      <c r="B35" s="39"/>
      <c r="C35" s="39"/>
      <c r="D35" s="39"/>
      <c r="E35" s="39"/>
      <c r="F35" s="39"/>
      <c r="G35" s="39"/>
      <c r="H35" s="40"/>
      <c r="AK35" s="10"/>
    </row>
    <row r="36" spans="1:37" s="9" customFormat="1" ht="12" customHeight="1" thickTop="1" x14ac:dyDescent="0.15"/>
    <row r="37" spans="1:37" s="9" customFormat="1" ht="12" customHeight="1" x14ac:dyDescent="0.15">
      <c r="A37" s="10"/>
      <c r="B37" s="9" t="s">
        <v>99</v>
      </c>
      <c r="I37" s="81" t="s">
        <v>100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3"/>
      <c r="AI37" s="65"/>
      <c r="AJ37" s="67" t="b">
        <v>0</v>
      </c>
      <c r="AK37" s="9" t="s">
        <v>48</v>
      </c>
    </row>
    <row r="38" spans="1:37" s="9" customFormat="1" ht="12" customHeight="1" x14ac:dyDescent="0.15">
      <c r="I38" s="84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  <c r="AJ38" s="65"/>
    </row>
    <row r="39" spans="1:37" s="9" customFormat="1" ht="12" customHeight="1" x14ac:dyDescent="0.15">
      <c r="A39" s="10"/>
      <c r="B39" s="9" t="s">
        <v>110</v>
      </c>
      <c r="I39" s="81" t="s">
        <v>111</v>
      </c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3"/>
      <c r="AI39" s="65"/>
      <c r="AJ39" s="67" t="b">
        <v>0</v>
      </c>
      <c r="AK39" s="9" t="s">
        <v>48</v>
      </c>
    </row>
    <row r="40" spans="1:37" s="9" customFormat="1" ht="12" customHeight="1" x14ac:dyDescent="0.15">
      <c r="I40" s="84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  <c r="AJ40" s="65"/>
    </row>
    <row r="41" spans="1:37" s="9" customFormat="1" ht="12" customHeight="1" x14ac:dyDescent="0.15">
      <c r="I41" s="36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7" s="9" customFormat="1" ht="12" customHeight="1" thickBot="1" x14ac:dyDescent="0.2"/>
    <row r="43" spans="1:37" ht="15" customHeight="1" thickTop="1" thickBot="1" x14ac:dyDescent="0.2">
      <c r="A43" s="38" t="s">
        <v>41</v>
      </c>
      <c r="B43" s="41"/>
      <c r="C43" s="41"/>
      <c r="D43" s="41"/>
      <c r="E43" s="41"/>
      <c r="F43" s="41"/>
      <c r="G43" s="41"/>
      <c r="H43" s="42"/>
      <c r="AK43" s="34"/>
    </row>
    <row r="44" spans="1:37" ht="12" customHeight="1" thickTop="1" x14ac:dyDescent="0.15">
      <c r="AK44" s="34"/>
    </row>
    <row r="45" spans="1:37" s="9" customFormat="1" ht="12" customHeight="1" x14ac:dyDescent="0.15">
      <c r="A45" s="10"/>
      <c r="B45" s="9" t="s">
        <v>76</v>
      </c>
      <c r="I45" s="95"/>
      <c r="J45" s="96"/>
      <c r="K45" s="96"/>
      <c r="L45" s="96"/>
      <c r="M45" s="96"/>
      <c r="N45" s="96"/>
      <c r="O45" s="96"/>
      <c r="P45" s="97"/>
      <c r="Q45" s="7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I45" s="65"/>
      <c r="AJ45" s="67" t="b">
        <v>0</v>
      </c>
      <c r="AK45" s="9" t="s">
        <v>74</v>
      </c>
    </row>
    <row r="46" spans="1:37" s="9" customFormat="1" ht="12" customHeight="1" x14ac:dyDescent="0.15">
      <c r="B46" s="10"/>
      <c r="I46" s="98"/>
      <c r="J46" s="99"/>
      <c r="K46" s="99"/>
      <c r="L46" s="99"/>
      <c r="M46" s="99"/>
      <c r="N46" s="99"/>
      <c r="O46" s="99"/>
      <c r="P46" s="100"/>
      <c r="Q46" s="7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64"/>
      <c r="AJ46" s="65"/>
      <c r="AK46" s="9" t="s">
        <v>75</v>
      </c>
    </row>
    <row r="47" spans="1:37" ht="12" customHeight="1" x14ac:dyDescent="0.15">
      <c r="Q47" s="63"/>
      <c r="AC47" s="63"/>
      <c r="AD47" s="63"/>
      <c r="AE47" s="63"/>
      <c r="AF47" s="63"/>
      <c r="AG47" s="63"/>
      <c r="AH47" s="63"/>
      <c r="AK47" s="9"/>
    </row>
    <row r="48" spans="1:37" ht="12" customHeight="1" x14ac:dyDescent="0.15">
      <c r="B48" s="9" t="s">
        <v>42</v>
      </c>
      <c r="H48" s="29"/>
      <c r="I48" s="101"/>
      <c r="J48" s="101"/>
      <c r="K48" s="101"/>
      <c r="L48" s="101"/>
      <c r="M48" s="101"/>
      <c r="N48" s="101"/>
      <c r="O48" s="101"/>
      <c r="P48" s="101"/>
      <c r="Q48" s="43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J48" s="66" t="b">
        <v>0</v>
      </c>
      <c r="AK48" s="9"/>
    </row>
    <row r="49" spans="2:37" ht="12" customHeight="1" x14ac:dyDescent="0.15">
      <c r="H49" s="29"/>
      <c r="I49" s="102"/>
      <c r="J49" s="102"/>
      <c r="K49" s="102"/>
      <c r="L49" s="102"/>
      <c r="M49" s="102"/>
      <c r="N49" s="102"/>
      <c r="O49" s="102"/>
      <c r="P49" s="102"/>
      <c r="Q49" s="43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</row>
    <row r="50" spans="2:37" ht="12" customHeight="1" x14ac:dyDescent="0.15">
      <c r="AK50" s="9"/>
    </row>
    <row r="51" spans="2:37" ht="12" customHeight="1" x14ac:dyDescent="0.15">
      <c r="B51" s="10" t="s">
        <v>5</v>
      </c>
      <c r="H51" s="29"/>
      <c r="I51" s="150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2"/>
      <c r="AJ51" s="66" t="b">
        <v>0</v>
      </c>
      <c r="AK51" s="34"/>
    </row>
    <row r="52" spans="2:37" ht="12" customHeight="1" x14ac:dyDescent="0.15">
      <c r="B52" s="10" t="s">
        <v>15</v>
      </c>
      <c r="H52" s="29"/>
      <c r="I52" s="153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5"/>
      <c r="AK52" s="34"/>
    </row>
    <row r="53" spans="2:37" ht="12" customHeight="1" x14ac:dyDescent="0.15">
      <c r="E53" s="29"/>
      <c r="F53" s="29"/>
      <c r="G53" s="29"/>
      <c r="H53" s="29"/>
      <c r="I53" s="156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8"/>
      <c r="AK53" s="34"/>
    </row>
    <row r="54" spans="2:37" ht="12" customHeight="1" x14ac:dyDescent="0.15">
      <c r="E54" s="29"/>
      <c r="F54" s="29"/>
      <c r="G54" s="29"/>
      <c r="H54" s="29"/>
      <c r="I54" s="9" t="s">
        <v>50</v>
      </c>
      <c r="J54" s="29"/>
      <c r="K54" s="29"/>
      <c r="AK54" s="34"/>
    </row>
    <row r="55" spans="2:37" ht="12" customHeight="1" x14ac:dyDescent="0.15">
      <c r="E55" s="29"/>
      <c r="F55" s="29"/>
      <c r="G55" s="29"/>
      <c r="H55" s="29"/>
      <c r="I55" s="9"/>
      <c r="J55" s="29"/>
      <c r="K55" s="29"/>
      <c r="AK55" s="34"/>
    </row>
    <row r="56" spans="2:37" ht="12" customHeight="1" x14ac:dyDescent="0.15">
      <c r="B56" s="9" t="s">
        <v>37</v>
      </c>
      <c r="E56" s="29"/>
      <c r="F56" s="29"/>
      <c r="G56" s="29"/>
      <c r="H56" s="29"/>
      <c r="I56" s="150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2"/>
      <c r="AI56" s="44"/>
      <c r="AJ56" s="66" t="b">
        <v>0</v>
      </c>
      <c r="AK56" s="34"/>
    </row>
    <row r="57" spans="2:37" ht="12" customHeight="1" x14ac:dyDescent="0.15">
      <c r="E57" s="29"/>
      <c r="F57" s="29"/>
      <c r="G57" s="29"/>
      <c r="H57" s="29"/>
      <c r="I57" s="153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5"/>
      <c r="AI57" s="44"/>
      <c r="AK57" s="34"/>
    </row>
    <row r="58" spans="2:37" ht="12" customHeight="1" x14ac:dyDescent="0.15">
      <c r="E58" s="29"/>
      <c r="F58" s="29"/>
      <c r="G58" s="29"/>
      <c r="H58" s="29"/>
      <c r="I58" s="156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8"/>
      <c r="AI58" s="44"/>
      <c r="AK58" s="34"/>
    </row>
    <row r="59" spans="2:37" ht="12" customHeight="1" x14ac:dyDescent="0.15">
      <c r="E59" s="29"/>
      <c r="F59" s="29"/>
      <c r="G59" s="29"/>
      <c r="H59" s="29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4"/>
      <c r="AK59" s="34"/>
    </row>
    <row r="60" spans="2:37" ht="12" customHeight="1" x14ac:dyDescent="0.15">
      <c r="B60" s="9" t="s">
        <v>38</v>
      </c>
      <c r="E60" s="29"/>
      <c r="F60" s="29"/>
      <c r="G60" s="29"/>
      <c r="H60" s="29"/>
      <c r="I60" s="150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2"/>
      <c r="AI60" s="44"/>
      <c r="AJ60" s="66" t="b">
        <v>0</v>
      </c>
      <c r="AK60" s="34"/>
    </row>
    <row r="61" spans="2:37" ht="12" customHeight="1" x14ac:dyDescent="0.15">
      <c r="E61" s="29"/>
      <c r="F61" s="29"/>
      <c r="G61" s="29"/>
      <c r="H61" s="29"/>
      <c r="I61" s="153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5"/>
      <c r="AI61" s="44"/>
      <c r="AK61" s="34"/>
    </row>
    <row r="62" spans="2:37" ht="12" customHeight="1" x14ac:dyDescent="0.15">
      <c r="E62" s="29"/>
      <c r="F62" s="29"/>
      <c r="G62" s="29"/>
      <c r="H62" s="29"/>
      <c r="I62" s="156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8"/>
      <c r="AI62" s="44"/>
      <c r="AK62" s="34"/>
    </row>
    <row r="63" spans="2:37" ht="12" customHeight="1" x14ac:dyDescent="0.15">
      <c r="E63" s="29"/>
      <c r="F63" s="29"/>
      <c r="G63" s="29"/>
      <c r="H63" s="29"/>
      <c r="I63" s="30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7"/>
      <c r="AI63" s="47"/>
      <c r="AK63" s="34"/>
    </row>
    <row r="64" spans="2:37" ht="12" customHeight="1" x14ac:dyDescent="0.15">
      <c r="B64" s="9" t="s">
        <v>39</v>
      </c>
      <c r="E64" s="29"/>
      <c r="F64" s="29"/>
      <c r="G64" s="29"/>
      <c r="H64" s="29"/>
      <c r="I64" s="150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2"/>
      <c r="AI64" s="44"/>
      <c r="AJ64" s="66" t="b">
        <v>0</v>
      </c>
      <c r="AK64" s="34"/>
    </row>
    <row r="65" spans="1:37" ht="12" customHeight="1" x14ac:dyDescent="0.15">
      <c r="E65" s="29"/>
      <c r="F65" s="29"/>
      <c r="G65" s="29"/>
      <c r="H65" s="29"/>
      <c r="I65" s="153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5"/>
      <c r="AI65" s="44"/>
      <c r="AK65" s="34"/>
    </row>
    <row r="66" spans="1:37" ht="12" customHeight="1" x14ac:dyDescent="0.15">
      <c r="E66" s="29"/>
      <c r="F66" s="29"/>
      <c r="G66" s="29"/>
      <c r="H66" s="29"/>
      <c r="I66" s="156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8"/>
      <c r="AI66" s="44"/>
      <c r="AK66" s="34"/>
    </row>
    <row r="67" spans="1:37" ht="12" customHeight="1" x14ac:dyDescent="0.15">
      <c r="E67" s="29"/>
      <c r="F67" s="29"/>
      <c r="G67" s="29"/>
      <c r="H67" s="29"/>
      <c r="I67" s="30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7"/>
      <c r="AI67" s="47"/>
      <c r="AK67" s="34"/>
    </row>
    <row r="68" spans="1:37" ht="12" customHeight="1" x14ac:dyDescent="0.15">
      <c r="B68" s="9" t="s">
        <v>40</v>
      </c>
      <c r="E68" s="29"/>
      <c r="F68" s="29"/>
      <c r="G68" s="29"/>
      <c r="H68" s="29"/>
      <c r="I68" s="150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2"/>
      <c r="AI68" s="44"/>
      <c r="AJ68" s="66" t="b">
        <v>0</v>
      </c>
      <c r="AK68" s="34"/>
    </row>
    <row r="69" spans="1:37" ht="12" customHeight="1" x14ac:dyDescent="0.15">
      <c r="E69" s="29"/>
      <c r="F69" s="29"/>
      <c r="G69" s="29"/>
      <c r="H69" s="29"/>
      <c r="I69" s="153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5"/>
      <c r="AI69" s="44"/>
      <c r="AK69" s="34"/>
    </row>
    <row r="70" spans="1:37" ht="12" customHeight="1" x14ac:dyDescent="0.15">
      <c r="E70" s="29"/>
      <c r="F70" s="29"/>
      <c r="G70" s="29"/>
      <c r="H70" s="29"/>
      <c r="I70" s="156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8"/>
      <c r="AI70" s="44"/>
      <c r="AK70" s="34"/>
    </row>
    <row r="71" spans="1:37" ht="12" customHeight="1" x14ac:dyDescent="0.15">
      <c r="E71" s="29"/>
      <c r="F71" s="29"/>
      <c r="G71" s="29"/>
      <c r="H71" s="29"/>
      <c r="I71" s="9" t="s">
        <v>51</v>
      </c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7"/>
      <c r="AI71" s="47"/>
      <c r="AK71" s="34"/>
    </row>
    <row r="72" spans="1:37" ht="12" customHeight="1" thickBot="1" x14ac:dyDescent="0.2">
      <c r="E72" s="29"/>
      <c r="F72" s="29"/>
      <c r="G72" s="29"/>
      <c r="H72" s="29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7"/>
      <c r="AI72" s="47"/>
      <c r="AK72" s="34"/>
    </row>
    <row r="73" spans="1:37" ht="15" customHeight="1" thickTop="1" thickBot="1" x14ac:dyDescent="0.2">
      <c r="A73" s="38" t="s">
        <v>6</v>
      </c>
      <c r="B73" s="41"/>
      <c r="C73" s="41"/>
      <c r="D73" s="41"/>
      <c r="E73" s="41"/>
      <c r="F73" s="41"/>
      <c r="G73" s="41"/>
      <c r="H73" s="42"/>
      <c r="AK73" s="34"/>
    </row>
    <row r="74" spans="1:37" ht="12" customHeight="1" thickTop="1" x14ac:dyDescent="0.15">
      <c r="A74" s="26"/>
      <c r="AK74" s="34"/>
    </row>
    <row r="75" spans="1:37" ht="12" customHeight="1" x14ac:dyDescent="0.15">
      <c r="B75" s="10" t="s">
        <v>16</v>
      </c>
      <c r="I75" s="94" t="s">
        <v>45</v>
      </c>
      <c r="J75" s="94" t="s">
        <v>46</v>
      </c>
      <c r="K75" s="94" t="s">
        <v>43</v>
      </c>
      <c r="L75" s="94" t="s">
        <v>44</v>
      </c>
      <c r="M75" s="94" t="s">
        <v>22</v>
      </c>
      <c r="N75" s="146" t="str">
        <f>IF($I$45="卸","O",IF($I$45="メーカー","M",""))</f>
        <v/>
      </c>
      <c r="O75" s="104"/>
      <c r="P75" s="104"/>
      <c r="Q75" s="104"/>
      <c r="S75" s="9" t="s">
        <v>47</v>
      </c>
      <c r="Y75" s="48"/>
      <c r="Z75" s="49"/>
      <c r="AA75" s="49"/>
      <c r="AB75" s="49"/>
      <c r="AC75" s="49"/>
      <c r="AD75" s="50"/>
      <c r="AE75" s="50"/>
      <c r="AF75" s="50"/>
      <c r="AG75" s="50"/>
      <c r="AH75" s="48"/>
      <c r="AI75" s="51"/>
    </row>
    <row r="76" spans="1:37" ht="12" customHeight="1" x14ac:dyDescent="0.15">
      <c r="I76" s="94"/>
      <c r="J76" s="94"/>
      <c r="K76" s="94"/>
      <c r="L76" s="94"/>
      <c r="M76" s="94"/>
      <c r="N76" s="146"/>
      <c r="O76" s="104"/>
      <c r="P76" s="104"/>
      <c r="Q76" s="104"/>
      <c r="Y76" s="48"/>
      <c r="Z76" s="49"/>
      <c r="AA76" s="49"/>
      <c r="AB76" s="49"/>
      <c r="AC76" s="49"/>
      <c r="AD76" s="50"/>
      <c r="AE76" s="50"/>
      <c r="AF76" s="50"/>
      <c r="AG76" s="50"/>
      <c r="AH76" s="48"/>
      <c r="AI76" s="29"/>
      <c r="AK76" s="9" t="s">
        <v>53</v>
      </c>
    </row>
    <row r="77" spans="1:37" s="9" customFormat="1" ht="12" customHeight="1" x14ac:dyDescent="0.15">
      <c r="AK77" s="9" t="s">
        <v>54</v>
      </c>
    </row>
    <row r="78" spans="1:37" s="9" customFormat="1" ht="12" customHeight="1" x14ac:dyDescent="0.15">
      <c r="B78" s="9" t="s">
        <v>129</v>
      </c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AI78" s="53"/>
      <c r="AJ78" s="67" t="b">
        <v>0</v>
      </c>
      <c r="AK78" s="9" t="s">
        <v>56</v>
      </c>
    </row>
    <row r="79" spans="1:37" s="9" customFormat="1" ht="12" customHeight="1" x14ac:dyDescent="0.15">
      <c r="B79" s="9" t="s">
        <v>103</v>
      </c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AI79" s="53"/>
      <c r="AK79" s="9" t="s">
        <v>61</v>
      </c>
    </row>
    <row r="80" spans="1:37" ht="12" customHeight="1" x14ac:dyDescent="0.15">
      <c r="AK80" s="9" t="s">
        <v>60</v>
      </c>
    </row>
    <row r="81" spans="1:37" s="9" customFormat="1" ht="12" customHeight="1" x14ac:dyDescent="0.15">
      <c r="A81" s="10"/>
      <c r="B81" s="9" t="s">
        <v>129</v>
      </c>
      <c r="I81" s="88">
        <v>4</v>
      </c>
      <c r="J81" s="88">
        <v>5</v>
      </c>
      <c r="K81" s="88">
        <v>9</v>
      </c>
      <c r="L81" s="88">
        <v>4</v>
      </c>
      <c r="M81" s="88">
        <v>0</v>
      </c>
      <c r="N81" s="88">
        <v>0</v>
      </c>
      <c r="O81" s="88">
        <v>0</v>
      </c>
      <c r="P81" s="88">
        <v>0</v>
      </c>
      <c r="Q81" s="88">
        <v>6</v>
      </c>
      <c r="R81" s="88">
        <v>4</v>
      </c>
      <c r="S81" s="88">
        <v>0</v>
      </c>
      <c r="T81" s="88">
        <v>1</v>
      </c>
      <c r="U81" s="111">
        <v>9</v>
      </c>
      <c r="V81" s="10"/>
      <c r="W81" s="10"/>
      <c r="X81" s="10"/>
      <c r="Y81" s="10"/>
      <c r="Z81" s="10"/>
      <c r="AA81" s="10"/>
      <c r="AB81" s="10"/>
      <c r="AC81" s="63"/>
      <c r="AD81" s="63"/>
      <c r="AE81" s="63"/>
      <c r="AF81" s="63"/>
      <c r="AG81" s="63"/>
      <c r="AI81" s="65"/>
      <c r="AJ81" s="67" t="b">
        <v>0</v>
      </c>
      <c r="AK81" s="9" t="s">
        <v>48</v>
      </c>
    </row>
    <row r="82" spans="1:37" s="9" customFormat="1" ht="12" customHeight="1" x14ac:dyDescent="0.15">
      <c r="B82" s="9" t="s">
        <v>97</v>
      </c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12"/>
      <c r="V82" s="10"/>
      <c r="W82" s="10"/>
      <c r="X82" s="10"/>
      <c r="Y82" s="10"/>
      <c r="Z82" s="10"/>
      <c r="AA82" s="10"/>
      <c r="AB82" s="10"/>
      <c r="AC82" s="63"/>
      <c r="AD82" s="63"/>
      <c r="AE82" s="63"/>
      <c r="AF82" s="63"/>
      <c r="AG82" s="63"/>
      <c r="AH82" s="64"/>
      <c r="AJ82" s="65"/>
    </row>
    <row r="83" spans="1:37" s="9" customFormat="1" ht="12" customHeight="1" x14ac:dyDescent="0.15"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AI83" s="53"/>
      <c r="AK83" s="9" t="s">
        <v>55</v>
      </c>
    </row>
    <row r="84" spans="1:37" ht="12" customHeight="1" x14ac:dyDescent="0.15">
      <c r="O84" s="54"/>
      <c r="P84" s="54"/>
      <c r="Y84" s="55"/>
      <c r="Z84" s="55"/>
      <c r="AA84" s="55"/>
      <c r="AB84" s="55"/>
      <c r="AC84" s="55"/>
      <c r="AD84" s="56"/>
      <c r="AI84" s="57"/>
      <c r="AK84" s="9" t="s">
        <v>57</v>
      </c>
    </row>
    <row r="85" spans="1:37" ht="12" customHeight="1" x14ac:dyDescent="0.15">
      <c r="B85" s="9" t="s">
        <v>27</v>
      </c>
      <c r="I85" s="105" t="s">
        <v>101</v>
      </c>
      <c r="J85" s="106"/>
      <c r="K85" s="106"/>
      <c r="L85" s="106"/>
      <c r="M85" s="106"/>
      <c r="N85" s="106"/>
      <c r="O85" s="106"/>
      <c r="P85" s="106"/>
      <c r="Q85" s="107"/>
      <c r="S85" s="9"/>
      <c r="U85" s="58"/>
      <c r="V85" s="58"/>
      <c r="W85" s="58"/>
      <c r="X85" s="58"/>
      <c r="Y85" s="58"/>
      <c r="Z85" s="58"/>
      <c r="AA85" s="58"/>
      <c r="AB85" s="58"/>
      <c r="AC85" s="58"/>
      <c r="AI85" s="57"/>
      <c r="AK85" s="9" t="s">
        <v>58</v>
      </c>
    </row>
    <row r="86" spans="1:37" ht="12" customHeight="1" x14ac:dyDescent="0.15">
      <c r="I86" s="108"/>
      <c r="J86" s="109"/>
      <c r="K86" s="109"/>
      <c r="L86" s="109"/>
      <c r="M86" s="109"/>
      <c r="N86" s="109"/>
      <c r="O86" s="109"/>
      <c r="P86" s="109"/>
      <c r="Q86" s="110"/>
      <c r="U86" s="58"/>
      <c r="V86" s="58"/>
      <c r="W86" s="58"/>
      <c r="X86" s="58"/>
      <c r="Y86" s="58"/>
      <c r="Z86" s="58"/>
      <c r="AA86" s="58"/>
      <c r="AB86" s="58"/>
      <c r="AC86" s="58"/>
      <c r="AI86" s="57"/>
      <c r="AJ86" s="9"/>
      <c r="AK86" s="9" t="s">
        <v>59</v>
      </c>
    </row>
    <row r="87" spans="1:37" ht="12" customHeight="1" x14ac:dyDescent="0.15">
      <c r="AK87" s="9" t="s">
        <v>60</v>
      </c>
    </row>
    <row r="88" spans="1:37" s="9" customFormat="1" ht="12" customHeight="1" x14ac:dyDescent="0.15">
      <c r="B88" s="9" t="s">
        <v>102</v>
      </c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AI88" s="53"/>
      <c r="AJ88" s="67" t="b">
        <v>0</v>
      </c>
      <c r="AK88" s="9" t="s">
        <v>56</v>
      </c>
    </row>
    <row r="89" spans="1:37" s="9" customFormat="1" ht="12" customHeight="1" x14ac:dyDescent="0.15"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AI89" s="53"/>
      <c r="AK89" s="9" t="s">
        <v>61</v>
      </c>
    </row>
    <row r="90" spans="1:37" ht="12" customHeight="1" x14ac:dyDescent="0.15">
      <c r="O90" s="54"/>
      <c r="P90" s="54"/>
      <c r="Y90" s="55"/>
      <c r="Z90" s="55"/>
      <c r="AA90" s="55"/>
      <c r="AB90" s="55"/>
      <c r="AC90" s="55"/>
      <c r="AD90" s="56"/>
      <c r="AI90" s="57"/>
      <c r="AK90" s="9"/>
    </row>
    <row r="91" spans="1:37" s="9" customFormat="1" ht="12" customHeight="1" x14ac:dyDescent="0.15">
      <c r="B91" s="10" t="s">
        <v>24</v>
      </c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AI91" s="53"/>
      <c r="AJ91" s="67" t="b">
        <v>0</v>
      </c>
      <c r="AK91" s="9" t="s">
        <v>56</v>
      </c>
    </row>
    <row r="92" spans="1:37" s="9" customFormat="1" ht="12" customHeight="1" x14ac:dyDescent="0.15"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AI92" s="53"/>
      <c r="AK92" s="9" t="s">
        <v>61</v>
      </c>
    </row>
    <row r="93" spans="1:37" ht="12" customHeight="1" x14ac:dyDescent="0.15">
      <c r="Y93" s="60"/>
      <c r="AK93" s="9"/>
    </row>
    <row r="94" spans="1:37" ht="12" customHeight="1" thickBot="1" x14ac:dyDescent="0.2">
      <c r="Y94" s="60"/>
      <c r="AK94" s="9"/>
    </row>
    <row r="95" spans="1:37" ht="15" customHeight="1" thickTop="1" thickBot="1" x14ac:dyDescent="0.2">
      <c r="A95" s="38" t="s">
        <v>65</v>
      </c>
      <c r="B95" s="41"/>
      <c r="C95" s="41"/>
      <c r="D95" s="41"/>
      <c r="E95" s="41"/>
      <c r="F95" s="41"/>
      <c r="G95" s="41"/>
      <c r="H95" s="42"/>
      <c r="AK95" s="9"/>
    </row>
    <row r="96" spans="1:37" ht="12" customHeight="1" thickTop="1" x14ac:dyDescent="0.15">
      <c r="A96" s="26"/>
      <c r="AK96" s="9"/>
    </row>
    <row r="97" spans="1:37" ht="12" customHeight="1" x14ac:dyDescent="0.15">
      <c r="B97" s="10" t="s">
        <v>17</v>
      </c>
      <c r="I97" s="94" t="s">
        <v>45</v>
      </c>
      <c r="J97" s="94" t="s">
        <v>46</v>
      </c>
      <c r="K97" s="94" t="s">
        <v>43</v>
      </c>
      <c r="L97" s="94" t="s">
        <v>44</v>
      </c>
      <c r="M97" s="94" t="s">
        <v>22</v>
      </c>
      <c r="N97" s="94" t="str">
        <f>IF($N$75="","",$N$75)</f>
        <v/>
      </c>
      <c r="O97" s="94" t="str">
        <f>IF($O$75="","",$O$75)</f>
        <v/>
      </c>
      <c r="P97" s="94" t="str">
        <f>IF($P$75="","",$P$75)</f>
        <v/>
      </c>
      <c r="Q97" s="94" t="str">
        <f>IF($Q$75="","",$Q$75)</f>
        <v/>
      </c>
      <c r="R97" s="94" t="s">
        <v>52</v>
      </c>
      <c r="S97" s="94">
        <v>1</v>
      </c>
      <c r="T97" s="94" t="str">
        <f>IF($O$75="","",$O$75)</f>
        <v/>
      </c>
      <c r="U97" s="94" t="str">
        <f>IF($P$75="","",$P$75)</f>
        <v/>
      </c>
      <c r="V97" s="94" t="str">
        <f>IF($Q$75="","",$Q$75)</f>
        <v/>
      </c>
      <c r="W97" s="61"/>
      <c r="X97" s="9" t="s">
        <v>47</v>
      </c>
      <c r="AF97" s="48"/>
      <c r="AG97" s="48"/>
      <c r="AH97" s="48"/>
      <c r="AI97" s="62"/>
      <c r="AK97" s="9"/>
    </row>
    <row r="98" spans="1:37" ht="12" customHeight="1" x14ac:dyDescent="0.15"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"/>
      <c r="AF98" s="48"/>
      <c r="AG98" s="48"/>
      <c r="AH98" s="48"/>
      <c r="AI98" s="62"/>
      <c r="AK98" s="9"/>
    </row>
    <row r="100" spans="1:37" ht="12" customHeight="1" x14ac:dyDescent="0.15">
      <c r="B100" s="10" t="s">
        <v>8</v>
      </c>
      <c r="I100" s="88" t="s">
        <v>49</v>
      </c>
      <c r="J100" s="89"/>
      <c r="K100" s="89"/>
      <c r="L100" s="89"/>
      <c r="M100" s="89"/>
      <c r="N100" s="89"/>
      <c r="O100" s="90"/>
      <c r="P100" s="71"/>
      <c r="Q100" s="72"/>
      <c r="R100" s="68"/>
      <c r="AC100" s="63"/>
      <c r="AD100" s="63"/>
      <c r="AE100" s="63"/>
      <c r="AF100" s="63"/>
      <c r="AG100" s="63"/>
      <c r="AH100" s="63"/>
      <c r="AJ100" s="66" t="b">
        <v>0</v>
      </c>
      <c r="AK100" s="9" t="s">
        <v>49</v>
      </c>
    </row>
    <row r="101" spans="1:37" ht="12" customHeight="1" x14ac:dyDescent="0.15">
      <c r="B101" s="9" t="s">
        <v>77</v>
      </c>
      <c r="I101" s="91"/>
      <c r="J101" s="92"/>
      <c r="K101" s="92"/>
      <c r="L101" s="92"/>
      <c r="M101" s="92"/>
      <c r="N101" s="92"/>
      <c r="O101" s="93"/>
      <c r="P101" s="71"/>
      <c r="Q101" s="72"/>
      <c r="R101" s="68"/>
      <c r="AC101" s="63"/>
      <c r="AD101" s="63"/>
      <c r="AE101" s="63"/>
      <c r="AF101" s="63"/>
      <c r="AG101" s="63"/>
      <c r="AH101" s="63"/>
      <c r="AK101" s="10" t="s">
        <v>7</v>
      </c>
    </row>
    <row r="102" spans="1:37" s="9" customFormat="1" ht="12" customHeight="1" x14ac:dyDescent="0.15">
      <c r="B102" s="59"/>
      <c r="I102" s="52"/>
      <c r="J102" s="52"/>
      <c r="K102" s="52"/>
      <c r="L102" s="52"/>
      <c r="M102" s="52"/>
      <c r="N102" s="52"/>
      <c r="O102" s="52"/>
      <c r="P102" s="52"/>
      <c r="AA102" s="64"/>
      <c r="AB102" s="64"/>
      <c r="AC102" s="64"/>
      <c r="AD102" s="64"/>
      <c r="AE102" s="64"/>
      <c r="AF102" s="64"/>
      <c r="AG102" s="64"/>
      <c r="AH102" s="64"/>
      <c r="AJ102" s="65"/>
    </row>
    <row r="103" spans="1:37" s="9" customFormat="1" ht="12" customHeight="1" x14ac:dyDescent="0.15">
      <c r="A103" s="10"/>
      <c r="B103" s="9" t="s">
        <v>67</v>
      </c>
      <c r="I103" s="88" t="str">
        <f>IF($I$45="卸","発注",IF($I$45="メーカー","蔵出・納期回答",""))</f>
        <v/>
      </c>
      <c r="J103" s="89"/>
      <c r="K103" s="89"/>
      <c r="L103" s="89"/>
      <c r="M103" s="89"/>
      <c r="N103" s="89"/>
      <c r="O103" s="90"/>
      <c r="P103" s="69"/>
      <c r="Q103" s="70"/>
      <c r="R103" s="88" t="str">
        <f>IF($I$45="卸","",IF($I$45="メーカー","請求照合",""))</f>
        <v/>
      </c>
      <c r="S103" s="89"/>
      <c r="T103" s="89"/>
      <c r="U103" s="89"/>
      <c r="V103" s="89"/>
      <c r="W103" s="89"/>
      <c r="X103" s="90"/>
      <c r="AA103" s="87"/>
      <c r="AB103" s="87"/>
      <c r="AC103" s="87"/>
      <c r="AD103" s="87"/>
      <c r="AE103" s="87"/>
      <c r="AF103" s="87"/>
      <c r="AG103" s="87"/>
      <c r="AI103" s="65"/>
      <c r="AJ103" s="67" t="b">
        <v>0</v>
      </c>
      <c r="AK103" s="9" t="s">
        <v>48</v>
      </c>
    </row>
    <row r="104" spans="1:37" s="9" customFormat="1" ht="12" customHeight="1" x14ac:dyDescent="0.15">
      <c r="B104" s="10" t="s">
        <v>14</v>
      </c>
      <c r="I104" s="91"/>
      <c r="J104" s="92"/>
      <c r="K104" s="92"/>
      <c r="L104" s="92"/>
      <c r="M104" s="92"/>
      <c r="N104" s="92"/>
      <c r="O104" s="93"/>
      <c r="P104" s="69"/>
      <c r="Q104" s="70"/>
      <c r="R104" s="91"/>
      <c r="S104" s="92"/>
      <c r="T104" s="92"/>
      <c r="U104" s="92"/>
      <c r="V104" s="92"/>
      <c r="W104" s="92"/>
      <c r="X104" s="93"/>
      <c r="AA104" s="87"/>
      <c r="AB104" s="87"/>
      <c r="AC104" s="87"/>
      <c r="AD104" s="87"/>
      <c r="AE104" s="87"/>
      <c r="AF104" s="87"/>
      <c r="AG104" s="87"/>
      <c r="AH104" s="64"/>
      <c r="AJ104" s="65"/>
    </row>
    <row r="105" spans="1:37" ht="12" customHeight="1" x14ac:dyDescent="0.15">
      <c r="Q105" s="63"/>
      <c r="AC105" s="63"/>
      <c r="AD105" s="63"/>
      <c r="AE105" s="63"/>
      <c r="AF105" s="63"/>
      <c r="AG105" s="63"/>
      <c r="AH105" s="63"/>
      <c r="AK105" s="9"/>
    </row>
    <row r="106" spans="1:37" s="9" customFormat="1" ht="12" customHeight="1" x14ac:dyDescent="0.15">
      <c r="A106" s="10"/>
      <c r="B106" s="9" t="s">
        <v>90</v>
      </c>
      <c r="I106" s="88" t="s">
        <v>89</v>
      </c>
      <c r="J106" s="89"/>
      <c r="K106" s="89"/>
      <c r="L106" s="89"/>
      <c r="M106" s="89"/>
      <c r="N106" s="89"/>
      <c r="O106" s="90"/>
      <c r="P106" s="69"/>
      <c r="Q106" s="70"/>
      <c r="R106" s="6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63"/>
      <c r="AD106" s="63"/>
      <c r="AE106" s="63"/>
      <c r="AF106" s="63"/>
      <c r="AG106" s="63"/>
      <c r="AI106" s="65"/>
      <c r="AJ106" s="67" t="b">
        <v>0</v>
      </c>
      <c r="AK106" s="9" t="s">
        <v>48</v>
      </c>
    </row>
    <row r="107" spans="1:37" s="9" customFormat="1" ht="12" customHeight="1" x14ac:dyDescent="0.15">
      <c r="B107" s="9" t="s">
        <v>91</v>
      </c>
      <c r="I107" s="91"/>
      <c r="J107" s="92"/>
      <c r="K107" s="92"/>
      <c r="L107" s="92"/>
      <c r="M107" s="92"/>
      <c r="N107" s="92"/>
      <c r="O107" s="93"/>
      <c r="P107" s="69"/>
      <c r="Q107" s="70"/>
      <c r="R107" s="6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63"/>
      <c r="AD107" s="63"/>
      <c r="AE107" s="63"/>
      <c r="AF107" s="63"/>
      <c r="AG107" s="63"/>
      <c r="AH107" s="64"/>
      <c r="AJ107" s="65"/>
    </row>
    <row r="108" spans="1:37" ht="12" customHeight="1" x14ac:dyDescent="0.15">
      <c r="Q108" s="63"/>
      <c r="AC108" s="63"/>
      <c r="AD108" s="63"/>
      <c r="AE108" s="63"/>
      <c r="AF108" s="63"/>
      <c r="AG108" s="63"/>
      <c r="AH108" s="63"/>
      <c r="AK108" s="9"/>
    </row>
    <row r="109" spans="1:37" s="9" customFormat="1" ht="12" customHeight="1" x14ac:dyDescent="0.15">
      <c r="B109" s="9" t="s">
        <v>92</v>
      </c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AI109" s="53"/>
      <c r="AJ109" s="67" t="b">
        <v>0</v>
      </c>
      <c r="AK109" s="9" t="s">
        <v>56</v>
      </c>
    </row>
    <row r="110" spans="1:37" s="9" customFormat="1" ht="12" customHeight="1" x14ac:dyDescent="0.15"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AI110" s="53"/>
      <c r="AK110" s="9" t="s">
        <v>61</v>
      </c>
    </row>
    <row r="111" spans="1:37" ht="12" customHeight="1" x14ac:dyDescent="0.15">
      <c r="Q111" s="63"/>
      <c r="AC111" s="63"/>
      <c r="AD111" s="63"/>
      <c r="AE111" s="63"/>
      <c r="AF111" s="63"/>
      <c r="AG111" s="63"/>
      <c r="AH111" s="63"/>
      <c r="AK111" s="9" t="s">
        <v>63</v>
      </c>
    </row>
    <row r="112" spans="1:37" ht="12" customHeight="1" x14ac:dyDescent="0.15">
      <c r="B112" s="9" t="s">
        <v>93</v>
      </c>
      <c r="I112" s="88">
        <v>180</v>
      </c>
      <c r="J112" s="89"/>
      <c r="K112" s="89"/>
      <c r="L112" s="89"/>
      <c r="M112" s="89"/>
      <c r="N112" s="89"/>
      <c r="O112" s="90"/>
      <c r="P112" s="69"/>
      <c r="Q112" s="70"/>
      <c r="T112" s="9" t="s">
        <v>94</v>
      </c>
      <c r="Z112" s="88">
        <v>2</v>
      </c>
      <c r="AA112" s="89"/>
      <c r="AB112" s="89"/>
      <c r="AC112" s="89"/>
      <c r="AD112" s="89"/>
      <c r="AE112" s="89"/>
      <c r="AF112" s="90"/>
      <c r="AG112" s="63"/>
      <c r="AH112" s="63"/>
      <c r="AK112" s="9"/>
    </row>
    <row r="113" spans="1:51" ht="12" customHeight="1" x14ac:dyDescent="0.15">
      <c r="I113" s="91"/>
      <c r="J113" s="92"/>
      <c r="K113" s="92"/>
      <c r="L113" s="92"/>
      <c r="M113" s="92"/>
      <c r="N113" s="92"/>
      <c r="O113" s="93"/>
      <c r="P113" s="69" t="s">
        <v>95</v>
      </c>
      <c r="Q113" s="70"/>
      <c r="Z113" s="91"/>
      <c r="AA113" s="92"/>
      <c r="AB113" s="92"/>
      <c r="AC113" s="92"/>
      <c r="AD113" s="92"/>
      <c r="AE113" s="92"/>
      <c r="AF113" s="93"/>
      <c r="AG113" s="75" t="s">
        <v>96</v>
      </c>
      <c r="AH113" s="70"/>
      <c r="AK113" s="9" t="s">
        <v>64</v>
      </c>
    </row>
    <row r="114" spans="1:51" ht="12" customHeight="1" x14ac:dyDescent="0.15">
      <c r="Q114" s="63"/>
      <c r="AC114" s="63"/>
      <c r="AD114" s="63"/>
      <c r="AE114" s="63"/>
      <c r="AF114" s="63"/>
      <c r="AG114" s="63"/>
      <c r="AH114" s="63"/>
      <c r="AK114" s="9" t="s">
        <v>63</v>
      </c>
    </row>
    <row r="115" spans="1:51" ht="12" customHeight="1" x14ac:dyDescent="0.15">
      <c r="A115" s="66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9"/>
      <c r="Y115" s="66"/>
      <c r="AB115" s="64"/>
      <c r="AC115" s="64"/>
      <c r="AD115" s="64"/>
      <c r="AE115" s="64"/>
      <c r="AF115" s="64"/>
      <c r="AG115" s="64"/>
      <c r="AH115" s="64"/>
      <c r="AI115" s="9"/>
      <c r="AJ115" s="66" t="b">
        <v>0</v>
      </c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</row>
    <row r="116" spans="1:51" ht="12" customHeight="1" x14ac:dyDescent="0.15">
      <c r="A116" s="66"/>
      <c r="B116" s="9"/>
      <c r="C116" s="9"/>
      <c r="D116" s="9"/>
      <c r="E116" s="9"/>
      <c r="F116" s="9"/>
      <c r="G116" s="9"/>
      <c r="H116" s="9"/>
      <c r="I116" s="9"/>
      <c r="J116" s="59"/>
      <c r="K116" s="9"/>
      <c r="L116" s="9"/>
      <c r="M116" s="9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9"/>
      <c r="Y116" s="60"/>
      <c r="Z116" s="9"/>
      <c r="AA116" s="9"/>
      <c r="AB116" s="64"/>
      <c r="AC116" s="64"/>
      <c r="AD116" s="64"/>
      <c r="AE116" s="64"/>
      <c r="AF116" s="64"/>
      <c r="AG116" s="64"/>
      <c r="AH116" s="64"/>
      <c r="AI116" s="9"/>
      <c r="AJ116" s="60"/>
      <c r="AK116" s="9" t="s">
        <v>30</v>
      </c>
      <c r="AL116" s="9"/>
      <c r="AM116" s="9"/>
      <c r="AN116" s="9"/>
      <c r="AO116" s="9"/>
      <c r="AP116" s="9"/>
      <c r="AQ116" s="9"/>
      <c r="AR116" s="9"/>
      <c r="AS116" s="9"/>
      <c r="AT116" s="9"/>
    </row>
    <row r="117" spans="1:51" ht="12" customHeight="1" x14ac:dyDescent="0.15">
      <c r="AK117" s="9" t="s">
        <v>62</v>
      </c>
    </row>
    <row r="118" spans="1:51" ht="12" customHeight="1" thickBot="1" x14ac:dyDescent="0.2">
      <c r="B118" s="60"/>
      <c r="Q118" s="63"/>
      <c r="AJ118" s="9"/>
      <c r="AK118" s="9" t="s">
        <v>31</v>
      </c>
    </row>
    <row r="119" spans="1:51" ht="15" customHeight="1" thickTop="1" thickBot="1" x14ac:dyDescent="0.2">
      <c r="A119" s="38" t="s">
        <v>66</v>
      </c>
      <c r="B119" s="41"/>
      <c r="C119" s="41"/>
      <c r="D119" s="41"/>
      <c r="E119" s="41"/>
      <c r="F119" s="41"/>
      <c r="G119" s="41"/>
      <c r="H119" s="42"/>
      <c r="AK119" s="9" t="s">
        <v>32</v>
      </c>
    </row>
    <row r="120" spans="1:51" ht="12" customHeight="1" thickTop="1" x14ac:dyDescent="0.15">
      <c r="A120" s="26"/>
    </row>
    <row r="121" spans="1:51" ht="12" customHeight="1" x14ac:dyDescent="0.15">
      <c r="B121" s="10" t="s">
        <v>17</v>
      </c>
      <c r="I121" s="94" t="s">
        <v>45</v>
      </c>
      <c r="J121" s="94" t="s">
        <v>46</v>
      </c>
      <c r="K121" s="94" t="s">
        <v>43</v>
      </c>
      <c r="L121" s="94" t="s">
        <v>44</v>
      </c>
      <c r="M121" s="94" t="s">
        <v>22</v>
      </c>
      <c r="N121" s="94" t="str">
        <f>IF($N$75="","",$N$75)</f>
        <v/>
      </c>
      <c r="O121" s="94" t="str">
        <f>IF($O$75="","",$O$75)</f>
        <v/>
      </c>
      <c r="P121" s="94" t="str">
        <f>IF($P$75="","",$P$75)</f>
        <v/>
      </c>
      <c r="Q121" s="94" t="str">
        <f>IF($Q$75="","",$Q$75)</f>
        <v/>
      </c>
      <c r="R121" s="94" t="s">
        <v>45</v>
      </c>
      <c r="S121" s="94">
        <v>1</v>
      </c>
      <c r="T121" s="94" t="str">
        <f>IF($O$75="","",$O$75)</f>
        <v/>
      </c>
      <c r="U121" s="94" t="str">
        <f>IF($P$75="","",$P$75)</f>
        <v/>
      </c>
      <c r="V121" s="94" t="str">
        <f>IF($Q$75="","",$Q$75)</f>
        <v/>
      </c>
      <c r="W121" s="61"/>
      <c r="X121" s="9" t="s">
        <v>47</v>
      </c>
      <c r="AF121" s="48"/>
      <c r="AG121" s="48"/>
      <c r="AH121" s="48"/>
      <c r="AI121" s="62"/>
      <c r="AK121" s="9" t="s">
        <v>68</v>
      </c>
    </row>
    <row r="122" spans="1:51" ht="12" customHeight="1" x14ac:dyDescent="0.15"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"/>
      <c r="AF122" s="48"/>
      <c r="AG122" s="48"/>
      <c r="AH122" s="48"/>
      <c r="AI122" s="62"/>
      <c r="AK122" s="9" t="s">
        <v>69</v>
      </c>
    </row>
    <row r="123" spans="1:51" ht="12" customHeight="1" x14ac:dyDescent="0.15">
      <c r="AK123" s="9" t="s">
        <v>70</v>
      </c>
    </row>
    <row r="124" spans="1:51" ht="12" customHeight="1" x14ac:dyDescent="0.15">
      <c r="B124" s="10" t="s">
        <v>8</v>
      </c>
      <c r="I124" s="88" t="s">
        <v>7</v>
      </c>
      <c r="J124" s="89"/>
      <c r="K124" s="89"/>
      <c r="L124" s="89"/>
      <c r="M124" s="89"/>
      <c r="N124" s="89"/>
      <c r="O124" s="90"/>
      <c r="P124" s="71"/>
      <c r="Q124" s="72"/>
      <c r="R124" s="68"/>
      <c r="AC124" s="63"/>
      <c r="AD124" s="63"/>
      <c r="AE124" s="63"/>
      <c r="AF124" s="63"/>
      <c r="AG124" s="63"/>
      <c r="AH124" s="63"/>
      <c r="AJ124" s="25"/>
      <c r="AK124" s="9" t="s">
        <v>71</v>
      </c>
    </row>
    <row r="125" spans="1:51" ht="12" customHeight="1" x14ac:dyDescent="0.15">
      <c r="B125" s="9" t="s">
        <v>77</v>
      </c>
      <c r="I125" s="91"/>
      <c r="J125" s="92"/>
      <c r="K125" s="92"/>
      <c r="L125" s="92"/>
      <c r="M125" s="92"/>
      <c r="N125" s="92"/>
      <c r="O125" s="93"/>
      <c r="P125" s="71"/>
      <c r="Q125" s="72"/>
      <c r="R125" s="68"/>
      <c r="AC125" s="63"/>
      <c r="AD125" s="63"/>
      <c r="AE125" s="63"/>
      <c r="AF125" s="63"/>
      <c r="AG125" s="63"/>
      <c r="AH125" s="63"/>
      <c r="AJ125" s="25"/>
    </row>
    <row r="126" spans="1:51" s="9" customFormat="1" ht="12" customHeight="1" x14ac:dyDescent="0.15">
      <c r="B126" s="59"/>
      <c r="I126" s="52"/>
      <c r="J126" s="52"/>
      <c r="K126" s="52"/>
      <c r="L126" s="52"/>
      <c r="M126" s="52"/>
      <c r="N126" s="52"/>
      <c r="O126" s="52"/>
      <c r="P126" s="52"/>
      <c r="AA126" s="64"/>
      <c r="AB126" s="64"/>
      <c r="AC126" s="64"/>
      <c r="AD126" s="64"/>
      <c r="AE126" s="64"/>
      <c r="AF126" s="64"/>
      <c r="AG126" s="64"/>
      <c r="AH126" s="64"/>
      <c r="AJ126" s="25"/>
      <c r="AK126" s="9" t="s">
        <v>33</v>
      </c>
    </row>
    <row r="127" spans="1:51" s="9" customFormat="1" ht="12" customHeight="1" x14ac:dyDescent="0.15">
      <c r="A127" s="10"/>
      <c r="B127" s="9" t="s">
        <v>67</v>
      </c>
      <c r="I127" s="88" t="str">
        <f>IF($I$45="卸","",IF($I$45="メーカー","発注",""))</f>
        <v/>
      </c>
      <c r="J127" s="89"/>
      <c r="K127" s="89"/>
      <c r="L127" s="89"/>
      <c r="M127" s="89"/>
      <c r="N127" s="89"/>
      <c r="O127" s="90"/>
      <c r="P127" s="69"/>
      <c r="Q127" s="70"/>
      <c r="R127" s="68"/>
      <c r="S127" s="10"/>
      <c r="T127" s="10"/>
      <c r="U127" s="10"/>
      <c r="V127" s="10"/>
      <c r="W127" s="10"/>
      <c r="X127" s="10"/>
      <c r="AA127" s="10"/>
      <c r="AB127" s="10"/>
      <c r="AC127" s="63"/>
      <c r="AD127" s="63"/>
      <c r="AE127" s="63"/>
      <c r="AF127" s="63"/>
      <c r="AG127" s="63"/>
      <c r="AI127" s="65"/>
      <c r="AJ127" s="25"/>
      <c r="AK127" s="9" t="s">
        <v>34</v>
      </c>
    </row>
    <row r="128" spans="1:51" s="9" customFormat="1" ht="12" customHeight="1" x14ac:dyDescent="0.15">
      <c r="B128" s="10" t="s">
        <v>14</v>
      </c>
      <c r="I128" s="91"/>
      <c r="J128" s="92"/>
      <c r="K128" s="92"/>
      <c r="L128" s="92"/>
      <c r="M128" s="92"/>
      <c r="N128" s="92"/>
      <c r="O128" s="93"/>
      <c r="P128" s="69"/>
      <c r="Q128" s="70"/>
      <c r="R128" s="68"/>
      <c r="S128" s="10"/>
      <c r="T128" s="10"/>
      <c r="U128" s="10"/>
      <c r="V128" s="10"/>
      <c r="W128" s="10"/>
      <c r="X128" s="10"/>
      <c r="AA128" s="10"/>
      <c r="AB128" s="10"/>
      <c r="AC128" s="63"/>
      <c r="AD128" s="63"/>
      <c r="AE128" s="63"/>
      <c r="AF128" s="63"/>
      <c r="AG128" s="63"/>
      <c r="AH128" s="64"/>
      <c r="AJ128" s="67"/>
      <c r="AK128" s="9" t="s">
        <v>35</v>
      </c>
    </row>
    <row r="129" spans="1:37" ht="12" customHeight="1" x14ac:dyDescent="0.15">
      <c r="Q129" s="63"/>
      <c r="AC129" s="63"/>
      <c r="AD129" s="63"/>
      <c r="AE129" s="63"/>
      <c r="AF129" s="63"/>
      <c r="AG129" s="63"/>
      <c r="AH129" s="63"/>
      <c r="AJ129" s="65"/>
      <c r="AK129" s="9" t="s">
        <v>36</v>
      </c>
    </row>
    <row r="130" spans="1:37" s="9" customFormat="1" ht="12" customHeight="1" x14ac:dyDescent="0.15">
      <c r="A130" s="10"/>
      <c r="B130" s="9" t="s">
        <v>90</v>
      </c>
      <c r="I130" s="88" t="s">
        <v>89</v>
      </c>
      <c r="J130" s="89"/>
      <c r="K130" s="89"/>
      <c r="L130" s="89"/>
      <c r="M130" s="89"/>
      <c r="N130" s="89"/>
      <c r="O130" s="90"/>
      <c r="P130" s="69"/>
      <c r="Q130" s="70"/>
      <c r="R130" s="68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63"/>
      <c r="AD130" s="63"/>
      <c r="AE130" s="63"/>
      <c r="AF130" s="63"/>
      <c r="AG130" s="63"/>
      <c r="AI130" s="65"/>
      <c r="AJ130" s="67" t="b">
        <v>0</v>
      </c>
      <c r="AK130" s="9" t="s">
        <v>48</v>
      </c>
    </row>
    <row r="131" spans="1:37" s="9" customFormat="1" ht="12" customHeight="1" x14ac:dyDescent="0.15">
      <c r="B131" s="9" t="s">
        <v>91</v>
      </c>
      <c r="I131" s="91"/>
      <c r="J131" s="92"/>
      <c r="K131" s="92"/>
      <c r="L131" s="92"/>
      <c r="M131" s="92"/>
      <c r="N131" s="92"/>
      <c r="O131" s="93"/>
      <c r="P131" s="69"/>
      <c r="Q131" s="70"/>
      <c r="R131" s="68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63"/>
      <c r="AD131" s="63"/>
      <c r="AE131" s="63"/>
      <c r="AF131" s="63"/>
      <c r="AG131" s="63"/>
      <c r="AH131" s="64"/>
      <c r="AJ131" s="65"/>
    </row>
    <row r="132" spans="1:37" ht="12" customHeight="1" x14ac:dyDescent="0.15">
      <c r="Q132" s="63"/>
      <c r="AC132" s="63"/>
      <c r="AD132" s="63"/>
      <c r="AE132" s="63"/>
      <c r="AF132" s="63"/>
      <c r="AG132" s="63"/>
      <c r="AH132" s="63"/>
      <c r="AK132" s="9"/>
    </row>
    <row r="133" spans="1:37" s="9" customFormat="1" ht="12" customHeight="1" x14ac:dyDescent="0.15">
      <c r="B133" s="9" t="s">
        <v>92</v>
      </c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AI133" s="53"/>
      <c r="AJ133" s="67" t="b">
        <v>0</v>
      </c>
      <c r="AK133" s="9" t="s">
        <v>56</v>
      </c>
    </row>
    <row r="134" spans="1:37" s="9" customFormat="1" ht="12" customHeight="1" x14ac:dyDescent="0.15"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AI134" s="53"/>
      <c r="AK134" s="9" t="s">
        <v>61</v>
      </c>
    </row>
    <row r="135" spans="1:37" ht="12" customHeight="1" x14ac:dyDescent="0.15">
      <c r="Q135" s="63"/>
      <c r="AC135" s="63"/>
      <c r="AD135" s="63"/>
      <c r="AE135" s="63"/>
      <c r="AF135" s="63"/>
      <c r="AG135" s="63"/>
      <c r="AH135" s="63"/>
      <c r="AK135" s="9" t="s">
        <v>63</v>
      </c>
    </row>
    <row r="136" spans="1:37" ht="12" customHeight="1" x14ac:dyDescent="0.15">
      <c r="B136" s="9" t="s">
        <v>93</v>
      </c>
      <c r="I136" s="88">
        <v>180</v>
      </c>
      <c r="J136" s="89"/>
      <c r="K136" s="89"/>
      <c r="L136" s="89"/>
      <c r="M136" s="89"/>
      <c r="N136" s="89"/>
      <c r="O136" s="90"/>
      <c r="P136" s="69"/>
      <c r="Q136" s="70"/>
      <c r="T136" s="9" t="s">
        <v>94</v>
      </c>
      <c r="Z136" s="88">
        <v>2</v>
      </c>
      <c r="AA136" s="89"/>
      <c r="AB136" s="89"/>
      <c r="AC136" s="89"/>
      <c r="AD136" s="89"/>
      <c r="AE136" s="89"/>
      <c r="AF136" s="90"/>
      <c r="AG136" s="63"/>
      <c r="AH136" s="63"/>
      <c r="AK136" s="9"/>
    </row>
    <row r="137" spans="1:37" ht="12" customHeight="1" x14ac:dyDescent="0.15">
      <c r="I137" s="91"/>
      <c r="J137" s="92"/>
      <c r="K137" s="92"/>
      <c r="L137" s="92"/>
      <c r="M137" s="92"/>
      <c r="N137" s="92"/>
      <c r="O137" s="93"/>
      <c r="P137" s="69" t="s">
        <v>95</v>
      </c>
      <c r="Q137" s="70"/>
      <c r="Z137" s="91"/>
      <c r="AA137" s="92"/>
      <c r="AB137" s="92"/>
      <c r="AC137" s="92"/>
      <c r="AD137" s="92"/>
      <c r="AE137" s="92"/>
      <c r="AF137" s="93"/>
      <c r="AG137" s="75" t="s">
        <v>96</v>
      </c>
      <c r="AH137" s="70"/>
      <c r="AK137" s="9" t="s">
        <v>64</v>
      </c>
    </row>
    <row r="139" spans="1:37" ht="12" customHeight="1" thickBot="1" x14ac:dyDescent="0.2"/>
    <row r="140" spans="1:37" ht="12" customHeight="1" thickTop="1" thickBot="1" x14ac:dyDescent="0.2">
      <c r="A140" s="38" t="s">
        <v>72</v>
      </c>
      <c r="B140" s="41"/>
      <c r="C140" s="41"/>
      <c r="D140" s="41"/>
      <c r="E140" s="41"/>
      <c r="F140" s="41"/>
      <c r="G140" s="41"/>
      <c r="H140" s="42"/>
    </row>
    <row r="141" spans="1:37" ht="12" customHeight="1" thickTop="1" x14ac:dyDescent="0.15">
      <c r="A141" s="26"/>
    </row>
    <row r="142" spans="1:37" ht="12" customHeight="1" x14ac:dyDescent="0.15">
      <c r="B142" s="10" t="s">
        <v>17</v>
      </c>
      <c r="I142" s="94" t="s">
        <v>45</v>
      </c>
      <c r="J142" s="94" t="s">
        <v>46</v>
      </c>
      <c r="K142" s="94" t="s">
        <v>43</v>
      </c>
      <c r="L142" s="94" t="s">
        <v>44</v>
      </c>
      <c r="M142" s="94" t="s">
        <v>22</v>
      </c>
      <c r="N142" s="94" t="str">
        <f>IF($N$75="","",$N$75)</f>
        <v/>
      </c>
      <c r="O142" s="94" t="str">
        <f>IF($O$75="","",$O$75)</f>
        <v/>
      </c>
      <c r="P142" s="94" t="str">
        <f>IF($P$75="","",$P$75)</f>
        <v/>
      </c>
      <c r="Q142" s="94" t="str">
        <f>IF($Q$75="","",$Q$75)</f>
        <v/>
      </c>
      <c r="R142" s="94" t="s">
        <v>45</v>
      </c>
      <c r="S142" s="94">
        <v>2</v>
      </c>
      <c r="T142" s="94" t="str">
        <f>IF($O$75="","",$O$75)</f>
        <v/>
      </c>
      <c r="U142" s="94" t="str">
        <f>IF($P$75="","",$P$75)</f>
        <v/>
      </c>
      <c r="V142" s="94" t="str">
        <f>IF($Q$75="","",$Q$75)</f>
        <v/>
      </c>
      <c r="W142" s="61"/>
      <c r="X142" s="9" t="s">
        <v>47</v>
      </c>
      <c r="AF142" s="48"/>
      <c r="AG142" s="48"/>
      <c r="AH142" s="48"/>
    </row>
    <row r="143" spans="1:37" ht="12" customHeight="1" x14ac:dyDescent="0.15"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"/>
      <c r="AF143" s="48"/>
      <c r="AG143" s="48"/>
      <c r="AH143" s="48"/>
    </row>
    <row r="145" spans="1:37" ht="12" customHeight="1" x14ac:dyDescent="0.15">
      <c r="B145" s="10" t="s">
        <v>8</v>
      </c>
      <c r="I145" s="88" t="s">
        <v>7</v>
      </c>
      <c r="J145" s="89"/>
      <c r="K145" s="89"/>
      <c r="L145" s="89"/>
      <c r="M145" s="89"/>
      <c r="N145" s="89"/>
      <c r="O145" s="90"/>
      <c r="P145" s="71"/>
      <c r="Q145" s="72"/>
      <c r="R145" s="68"/>
      <c r="AC145" s="63"/>
      <c r="AD145" s="63"/>
      <c r="AE145" s="63"/>
      <c r="AF145" s="63"/>
      <c r="AG145" s="63"/>
      <c r="AH145" s="63"/>
    </row>
    <row r="146" spans="1:37" ht="12" customHeight="1" x14ac:dyDescent="0.15">
      <c r="B146" s="9" t="s">
        <v>77</v>
      </c>
      <c r="I146" s="91"/>
      <c r="J146" s="92"/>
      <c r="K146" s="92"/>
      <c r="L146" s="92"/>
      <c r="M146" s="92"/>
      <c r="N146" s="92"/>
      <c r="O146" s="93"/>
      <c r="P146" s="71"/>
      <c r="Q146" s="72"/>
      <c r="R146" s="68"/>
      <c r="AC146" s="63"/>
      <c r="AD146" s="63"/>
      <c r="AE146" s="63"/>
      <c r="AF146" s="63"/>
      <c r="AG146" s="63"/>
      <c r="AH146" s="63"/>
    </row>
    <row r="147" spans="1:37" ht="12" customHeight="1" x14ac:dyDescent="0.15">
      <c r="A147" s="9"/>
      <c r="B147" s="59"/>
      <c r="C147" s="9"/>
      <c r="D147" s="9"/>
      <c r="E147" s="9"/>
      <c r="F147" s="9"/>
      <c r="G147" s="9"/>
      <c r="H147" s="9"/>
      <c r="I147" s="52"/>
      <c r="J147" s="52"/>
      <c r="K147" s="52"/>
      <c r="L147" s="52"/>
      <c r="M147" s="52"/>
      <c r="N147" s="52"/>
      <c r="O147" s="52"/>
      <c r="P147" s="52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64"/>
      <c r="AB147" s="64"/>
      <c r="AC147" s="64"/>
      <c r="AD147" s="64"/>
      <c r="AE147" s="64"/>
      <c r="AF147" s="64"/>
      <c r="AG147" s="64"/>
      <c r="AH147" s="64"/>
    </row>
    <row r="148" spans="1:37" ht="12" customHeight="1" x14ac:dyDescent="0.15">
      <c r="B148" s="9" t="s">
        <v>67</v>
      </c>
      <c r="C148" s="9"/>
      <c r="D148" s="9"/>
      <c r="E148" s="9"/>
      <c r="F148" s="9"/>
      <c r="G148" s="9"/>
      <c r="H148" s="9"/>
      <c r="I148" s="88" t="str">
        <f>IF($I$45="卸","蔵出・納期回答","")</f>
        <v/>
      </c>
      <c r="J148" s="89"/>
      <c r="K148" s="89"/>
      <c r="L148" s="89"/>
      <c r="M148" s="89"/>
      <c r="N148" s="89"/>
      <c r="O148" s="90"/>
      <c r="P148" s="69"/>
      <c r="Q148" s="70"/>
      <c r="R148" s="68"/>
      <c r="Y148" s="9"/>
      <c r="Z148" s="9"/>
      <c r="AC148" s="63"/>
      <c r="AD148" s="63"/>
      <c r="AE148" s="63"/>
      <c r="AF148" s="63"/>
      <c r="AG148" s="63"/>
      <c r="AH148" s="9"/>
    </row>
    <row r="149" spans="1:37" ht="12" customHeight="1" x14ac:dyDescent="0.15">
      <c r="A149" s="9"/>
      <c r="B149" s="10" t="s">
        <v>14</v>
      </c>
      <c r="C149" s="9"/>
      <c r="D149" s="9"/>
      <c r="E149" s="9"/>
      <c r="F149" s="9"/>
      <c r="G149" s="9"/>
      <c r="H149" s="9"/>
      <c r="I149" s="91"/>
      <c r="J149" s="92"/>
      <c r="K149" s="92"/>
      <c r="L149" s="92"/>
      <c r="M149" s="92"/>
      <c r="N149" s="92"/>
      <c r="O149" s="93"/>
      <c r="P149" s="69"/>
      <c r="Q149" s="70"/>
      <c r="R149" s="68"/>
      <c r="Y149" s="9"/>
      <c r="Z149" s="9"/>
      <c r="AC149" s="63"/>
      <c r="AD149" s="63"/>
      <c r="AE149" s="63"/>
      <c r="AF149" s="63"/>
      <c r="AG149" s="63"/>
      <c r="AH149" s="64"/>
    </row>
    <row r="150" spans="1:37" ht="12" customHeight="1" x14ac:dyDescent="0.15">
      <c r="Q150" s="63"/>
      <c r="AC150" s="63"/>
      <c r="AD150" s="63"/>
      <c r="AE150" s="63"/>
      <c r="AF150" s="63"/>
      <c r="AG150" s="63"/>
      <c r="AH150" s="63"/>
    </row>
    <row r="151" spans="1:37" s="9" customFormat="1" ht="12" customHeight="1" x14ac:dyDescent="0.15">
      <c r="A151" s="10"/>
      <c r="B151" s="9" t="s">
        <v>90</v>
      </c>
      <c r="I151" s="88" t="s">
        <v>89</v>
      </c>
      <c r="J151" s="89"/>
      <c r="K151" s="89"/>
      <c r="L151" s="89"/>
      <c r="M151" s="89"/>
      <c r="N151" s="89"/>
      <c r="O151" s="90"/>
      <c r="P151" s="69"/>
      <c r="Q151" s="70"/>
      <c r="R151" s="68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63"/>
      <c r="AD151" s="63"/>
      <c r="AE151" s="63"/>
      <c r="AF151" s="63"/>
      <c r="AG151" s="63"/>
      <c r="AI151" s="65"/>
      <c r="AJ151" s="67" t="b">
        <v>0</v>
      </c>
      <c r="AK151" s="9" t="s">
        <v>48</v>
      </c>
    </row>
    <row r="152" spans="1:37" s="9" customFormat="1" ht="12" customHeight="1" x14ac:dyDescent="0.15">
      <c r="B152" s="9" t="s">
        <v>91</v>
      </c>
      <c r="I152" s="91"/>
      <c r="J152" s="92"/>
      <c r="K152" s="92"/>
      <c r="L152" s="92"/>
      <c r="M152" s="92"/>
      <c r="N152" s="92"/>
      <c r="O152" s="93"/>
      <c r="P152" s="69"/>
      <c r="Q152" s="70"/>
      <c r="R152" s="68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63"/>
      <c r="AD152" s="63"/>
      <c r="AE152" s="63"/>
      <c r="AF152" s="63"/>
      <c r="AG152" s="63"/>
      <c r="AH152" s="64"/>
      <c r="AJ152" s="65"/>
    </row>
    <row r="153" spans="1:37" ht="12" customHeight="1" x14ac:dyDescent="0.15">
      <c r="Q153" s="63"/>
      <c r="AC153" s="63"/>
      <c r="AD153" s="63"/>
      <c r="AE153" s="63"/>
      <c r="AF153" s="63"/>
      <c r="AG153" s="63"/>
      <c r="AH153" s="63"/>
      <c r="AK153" s="9"/>
    </row>
    <row r="154" spans="1:37" s="9" customFormat="1" ht="12" customHeight="1" x14ac:dyDescent="0.15">
      <c r="B154" s="9" t="s">
        <v>92</v>
      </c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AI154" s="53"/>
      <c r="AJ154" s="67" t="b">
        <v>0</v>
      </c>
      <c r="AK154" s="9" t="s">
        <v>56</v>
      </c>
    </row>
    <row r="155" spans="1:37" s="9" customFormat="1" ht="12" customHeight="1" x14ac:dyDescent="0.15"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AI155" s="53"/>
      <c r="AK155" s="9" t="s">
        <v>61</v>
      </c>
    </row>
    <row r="156" spans="1:37" ht="12" customHeight="1" x14ac:dyDescent="0.15">
      <c r="Q156" s="63"/>
      <c r="AC156" s="63"/>
      <c r="AD156" s="63"/>
      <c r="AE156" s="63"/>
      <c r="AF156" s="63"/>
      <c r="AG156" s="63"/>
      <c r="AH156" s="63"/>
      <c r="AK156" s="9" t="s">
        <v>63</v>
      </c>
    </row>
    <row r="157" spans="1:37" ht="12" customHeight="1" x14ac:dyDescent="0.15">
      <c r="B157" s="9" t="s">
        <v>93</v>
      </c>
      <c r="I157" s="88">
        <v>180</v>
      </c>
      <c r="J157" s="89"/>
      <c r="K157" s="89"/>
      <c r="L157" s="89"/>
      <c r="M157" s="89"/>
      <c r="N157" s="89"/>
      <c r="O157" s="90"/>
      <c r="P157" s="69"/>
      <c r="Q157" s="70"/>
      <c r="T157" s="9" t="s">
        <v>94</v>
      </c>
      <c r="Z157" s="88">
        <v>2</v>
      </c>
      <c r="AA157" s="89"/>
      <c r="AB157" s="89"/>
      <c r="AC157" s="89"/>
      <c r="AD157" s="89"/>
      <c r="AE157" s="89"/>
      <c r="AF157" s="90"/>
      <c r="AG157" s="63"/>
      <c r="AH157" s="63"/>
      <c r="AK157" s="9"/>
    </row>
    <row r="158" spans="1:37" ht="12" customHeight="1" x14ac:dyDescent="0.15">
      <c r="I158" s="91"/>
      <c r="J158" s="92"/>
      <c r="K158" s="92"/>
      <c r="L158" s="92"/>
      <c r="M158" s="92"/>
      <c r="N158" s="92"/>
      <c r="O158" s="93"/>
      <c r="P158" s="69" t="s">
        <v>95</v>
      </c>
      <c r="Q158" s="70"/>
      <c r="Z158" s="91"/>
      <c r="AA158" s="92"/>
      <c r="AB158" s="92"/>
      <c r="AC158" s="92"/>
      <c r="AD158" s="92"/>
      <c r="AE158" s="92"/>
      <c r="AF158" s="93"/>
      <c r="AG158" s="75" t="s">
        <v>96</v>
      </c>
      <c r="AH158" s="70"/>
      <c r="AK158" s="9" t="s">
        <v>64</v>
      </c>
    </row>
    <row r="160" spans="1:37" ht="12" customHeight="1" thickBot="1" x14ac:dyDescent="0.2"/>
    <row r="161" spans="1:37" ht="12" customHeight="1" thickTop="1" thickBot="1" x14ac:dyDescent="0.2">
      <c r="A161" s="38" t="s">
        <v>73</v>
      </c>
      <c r="B161" s="41"/>
      <c r="C161" s="41"/>
      <c r="D161" s="41"/>
      <c r="E161" s="41"/>
      <c r="F161" s="41"/>
      <c r="G161" s="41"/>
      <c r="H161" s="42"/>
    </row>
    <row r="162" spans="1:37" ht="12" customHeight="1" thickTop="1" x14ac:dyDescent="0.15">
      <c r="A162" s="26"/>
    </row>
    <row r="163" spans="1:37" ht="12" customHeight="1" x14ac:dyDescent="0.15">
      <c r="B163" s="10" t="s">
        <v>17</v>
      </c>
      <c r="I163" s="94" t="s">
        <v>45</v>
      </c>
      <c r="J163" s="94" t="s">
        <v>46</v>
      </c>
      <c r="K163" s="94" t="s">
        <v>43</v>
      </c>
      <c r="L163" s="94" t="s">
        <v>44</v>
      </c>
      <c r="M163" s="94" t="s">
        <v>22</v>
      </c>
      <c r="N163" s="94" t="str">
        <f>IF($N$75="","",$N$75)</f>
        <v/>
      </c>
      <c r="O163" s="94" t="str">
        <f>IF($O$75="","",$O$75)</f>
        <v/>
      </c>
      <c r="P163" s="94" t="str">
        <f>IF($P$75="","",$P$75)</f>
        <v/>
      </c>
      <c r="Q163" s="94" t="str">
        <f>IF($Q$75="","",$Q$75)</f>
        <v/>
      </c>
      <c r="R163" s="94" t="s">
        <v>45</v>
      </c>
      <c r="S163" s="94">
        <v>3</v>
      </c>
      <c r="T163" s="94" t="str">
        <f>IF($O$75="","",$O$75)</f>
        <v/>
      </c>
      <c r="U163" s="94" t="str">
        <f>IF($P$75="","",$P$75)</f>
        <v/>
      </c>
      <c r="V163" s="94" t="str">
        <f>IF($Q$75="","",$Q$75)</f>
        <v/>
      </c>
      <c r="W163" s="61"/>
      <c r="X163" s="9" t="s">
        <v>47</v>
      </c>
      <c r="AF163" s="48"/>
      <c r="AG163" s="48"/>
      <c r="AH163" s="48"/>
    </row>
    <row r="164" spans="1:37" ht="12" customHeight="1" x14ac:dyDescent="0.15"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"/>
      <c r="AF164" s="48"/>
      <c r="AG164" s="48"/>
      <c r="AH164" s="48"/>
    </row>
    <row r="166" spans="1:37" ht="12" customHeight="1" x14ac:dyDescent="0.15">
      <c r="B166" s="10" t="s">
        <v>8</v>
      </c>
      <c r="I166" s="88" t="s">
        <v>7</v>
      </c>
      <c r="J166" s="89"/>
      <c r="K166" s="89"/>
      <c r="L166" s="89"/>
      <c r="M166" s="89"/>
      <c r="N166" s="89"/>
      <c r="O166" s="90"/>
      <c r="P166" s="71"/>
      <c r="Q166" s="72"/>
      <c r="R166" s="68"/>
      <c r="AC166" s="63"/>
      <c r="AD166" s="63"/>
      <c r="AE166" s="63"/>
      <c r="AF166" s="63"/>
      <c r="AG166" s="63"/>
      <c r="AH166" s="63"/>
    </row>
    <row r="167" spans="1:37" ht="12" customHeight="1" x14ac:dyDescent="0.15">
      <c r="B167" s="9" t="s">
        <v>77</v>
      </c>
      <c r="I167" s="91"/>
      <c r="J167" s="92"/>
      <c r="K167" s="92"/>
      <c r="L167" s="92"/>
      <c r="M167" s="92"/>
      <c r="N167" s="92"/>
      <c r="O167" s="93"/>
      <c r="P167" s="71"/>
      <c r="Q167" s="72"/>
      <c r="R167" s="68"/>
      <c r="AC167" s="63"/>
      <c r="AD167" s="63"/>
      <c r="AE167" s="63"/>
      <c r="AF167" s="63"/>
      <c r="AG167" s="63"/>
      <c r="AH167" s="63"/>
    </row>
    <row r="168" spans="1:37" ht="12" customHeight="1" x14ac:dyDescent="0.15">
      <c r="A168" s="9"/>
      <c r="B168" s="59"/>
      <c r="C168" s="9"/>
      <c r="D168" s="9"/>
      <c r="E168" s="9"/>
      <c r="F168" s="9"/>
      <c r="G168" s="9"/>
      <c r="H168" s="9"/>
      <c r="I168" s="52"/>
      <c r="J168" s="52"/>
      <c r="K168" s="52"/>
      <c r="L168" s="52"/>
      <c r="M168" s="52"/>
      <c r="N168" s="52"/>
      <c r="O168" s="52"/>
      <c r="P168" s="52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64"/>
      <c r="AB168" s="64"/>
      <c r="AC168" s="64"/>
      <c r="AD168" s="64"/>
      <c r="AE168" s="64"/>
      <c r="AF168" s="64"/>
      <c r="AG168" s="64"/>
      <c r="AH168" s="64"/>
    </row>
    <row r="169" spans="1:37" ht="12" customHeight="1" x14ac:dyDescent="0.15">
      <c r="B169" s="9" t="s">
        <v>67</v>
      </c>
      <c r="C169" s="9"/>
      <c r="D169" s="9"/>
      <c r="E169" s="9"/>
      <c r="F169" s="9"/>
      <c r="G169" s="9"/>
      <c r="H169" s="9"/>
      <c r="I169" s="88" t="str">
        <f>IF($I$45="卸","請求照合","")</f>
        <v/>
      </c>
      <c r="J169" s="89"/>
      <c r="K169" s="89"/>
      <c r="L169" s="89"/>
      <c r="M169" s="89"/>
      <c r="N169" s="89"/>
      <c r="O169" s="90"/>
      <c r="P169" s="69"/>
      <c r="Q169" s="70"/>
      <c r="R169" s="68"/>
      <c r="Y169" s="9"/>
      <c r="Z169" s="9"/>
      <c r="AC169" s="63"/>
      <c r="AD169" s="63"/>
      <c r="AE169" s="63"/>
      <c r="AF169" s="63"/>
      <c r="AG169" s="63"/>
      <c r="AH169" s="9"/>
    </row>
    <row r="170" spans="1:37" ht="12" customHeight="1" x14ac:dyDescent="0.15">
      <c r="A170" s="9"/>
      <c r="B170" s="10" t="s">
        <v>14</v>
      </c>
      <c r="C170" s="9"/>
      <c r="D170" s="9"/>
      <c r="E170" s="9"/>
      <c r="F170" s="9"/>
      <c r="G170" s="9"/>
      <c r="H170" s="9"/>
      <c r="I170" s="91"/>
      <c r="J170" s="92"/>
      <c r="K170" s="92"/>
      <c r="L170" s="92"/>
      <c r="M170" s="92"/>
      <c r="N170" s="92"/>
      <c r="O170" s="93"/>
      <c r="P170" s="69"/>
      <c r="Q170" s="70"/>
      <c r="R170" s="9"/>
      <c r="S170" s="9"/>
      <c r="T170" s="9"/>
      <c r="U170" s="9"/>
      <c r="V170" s="9"/>
      <c r="W170" s="9"/>
      <c r="X170" s="9"/>
      <c r="Y170" s="9"/>
      <c r="Z170" s="9"/>
      <c r="AA170" s="64"/>
      <c r="AB170" s="64"/>
      <c r="AC170" s="64"/>
      <c r="AD170" s="64"/>
      <c r="AE170" s="64"/>
      <c r="AF170" s="64"/>
      <c r="AG170" s="64"/>
      <c r="AH170" s="64"/>
    </row>
    <row r="171" spans="1:37" ht="12" customHeight="1" x14ac:dyDescent="0.15">
      <c r="Q171" s="63"/>
      <c r="AC171" s="63"/>
      <c r="AD171" s="63"/>
      <c r="AE171" s="63"/>
      <c r="AF171" s="63"/>
      <c r="AG171" s="63"/>
      <c r="AH171" s="63"/>
    </row>
    <row r="172" spans="1:37" s="9" customFormat="1" ht="12" customHeight="1" x14ac:dyDescent="0.15">
      <c r="A172" s="10"/>
      <c r="B172" s="9" t="s">
        <v>90</v>
      </c>
      <c r="I172" s="88" t="s">
        <v>89</v>
      </c>
      <c r="J172" s="89"/>
      <c r="K172" s="89"/>
      <c r="L172" s="89"/>
      <c r="M172" s="89"/>
      <c r="N172" s="89"/>
      <c r="O172" s="90"/>
      <c r="P172" s="69"/>
      <c r="Q172" s="70"/>
      <c r="R172" s="68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63"/>
      <c r="AD172" s="63"/>
      <c r="AE172" s="63"/>
      <c r="AF172" s="63"/>
      <c r="AG172" s="63"/>
      <c r="AI172" s="65"/>
      <c r="AJ172" s="67" t="b">
        <v>0</v>
      </c>
      <c r="AK172" s="9" t="s">
        <v>48</v>
      </c>
    </row>
    <row r="173" spans="1:37" s="9" customFormat="1" ht="12" customHeight="1" x14ac:dyDescent="0.15">
      <c r="B173" s="9" t="s">
        <v>91</v>
      </c>
      <c r="I173" s="91"/>
      <c r="J173" s="92"/>
      <c r="K173" s="92"/>
      <c r="L173" s="92"/>
      <c r="M173" s="92"/>
      <c r="N173" s="92"/>
      <c r="O173" s="93"/>
      <c r="P173" s="69"/>
      <c r="Q173" s="70"/>
      <c r="R173" s="68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63"/>
      <c r="AD173" s="63"/>
      <c r="AE173" s="63"/>
      <c r="AF173" s="63"/>
      <c r="AG173" s="63"/>
      <c r="AH173" s="64"/>
      <c r="AJ173" s="65"/>
    </row>
    <row r="174" spans="1:37" ht="12" customHeight="1" x14ac:dyDescent="0.15">
      <c r="Q174" s="63"/>
      <c r="AC174" s="63"/>
      <c r="AD174" s="63"/>
      <c r="AE174" s="63"/>
      <c r="AF174" s="63"/>
      <c r="AG174" s="63"/>
      <c r="AH174" s="63"/>
      <c r="AK174" s="9"/>
    </row>
    <row r="175" spans="1:37" s="9" customFormat="1" ht="12" customHeight="1" x14ac:dyDescent="0.15">
      <c r="B175" s="9" t="s">
        <v>92</v>
      </c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AI175" s="53"/>
      <c r="AJ175" s="67" t="b">
        <v>0</v>
      </c>
      <c r="AK175" s="9" t="s">
        <v>56</v>
      </c>
    </row>
    <row r="176" spans="1:37" s="9" customFormat="1" ht="12" customHeight="1" x14ac:dyDescent="0.15"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AI176" s="53"/>
      <c r="AK176" s="9" t="s">
        <v>61</v>
      </c>
    </row>
    <row r="177" spans="2:37" ht="12" customHeight="1" x14ac:dyDescent="0.15">
      <c r="Q177" s="63"/>
      <c r="AC177" s="63"/>
      <c r="AD177" s="63"/>
      <c r="AE177" s="63"/>
      <c r="AF177" s="63"/>
      <c r="AG177" s="63"/>
      <c r="AH177" s="63"/>
      <c r="AK177" s="9" t="s">
        <v>63</v>
      </c>
    </row>
    <row r="178" spans="2:37" ht="12" customHeight="1" x14ac:dyDescent="0.15">
      <c r="B178" s="9" t="s">
        <v>93</v>
      </c>
      <c r="I178" s="88">
        <v>180</v>
      </c>
      <c r="J178" s="89"/>
      <c r="K178" s="89"/>
      <c r="L178" s="89"/>
      <c r="M178" s="89"/>
      <c r="N178" s="89"/>
      <c r="O178" s="90"/>
      <c r="P178" s="69"/>
      <c r="Q178" s="70"/>
      <c r="T178" s="9" t="s">
        <v>94</v>
      </c>
      <c r="Z178" s="88">
        <v>2</v>
      </c>
      <c r="AA178" s="89"/>
      <c r="AB178" s="89"/>
      <c r="AC178" s="89"/>
      <c r="AD178" s="89"/>
      <c r="AE178" s="89"/>
      <c r="AF178" s="90"/>
      <c r="AG178" s="63"/>
      <c r="AH178" s="63"/>
      <c r="AK178" s="9"/>
    </row>
    <row r="179" spans="2:37" ht="12" customHeight="1" x14ac:dyDescent="0.15">
      <c r="I179" s="91"/>
      <c r="J179" s="92"/>
      <c r="K179" s="92"/>
      <c r="L179" s="92"/>
      <c r="M179" s="92"/>
      <c r="N179" s="92"/>
      <c r="O179" s="93"/>
      <c r="P179" s="69" t="s">
        <v>95</v>
      </c>
      <c r="Q179" s="70"/>
      <c r="Z179" s="91"/>
      <c r="AA179" s="92"/>
      <c r="AB179" s="92"/>
      <c r="AC179" s="92"/>
      <c r="AD179" s="92"/>
      <c r="AE179" s="92"/>
      <c r="AF179" s="93"/>
      <c r="AG179" s="75" t="s">
        <v>96</v>
      </c>
      <c r="AH179" s="70"/>
      <c r="AK179" s="9" t="s">
        <v>64</v>
      </c>
    </row>
  </sheetData>
  <sheetProtection algorithmName="SHA-512" hashValue="e1thltD9R4Qg5+eS53IO4cDN9PJblzNV2iW808ZITGICnl8tGlKIdeuooR9/u7EGeto1vZU8t1YzlSqFvpWgEg==" saltValue="Tdd0f/8Y+GHv8kQDe/rSjg==" spinCount="100000" sheet="1" selectLockedCells="1"/>
  <protectedRanges>
    <protectedRange sqref="U19 X19 I19 L19 O19 I25 L25 O25 U25 X25 U22 X22 I22 L22 O22" name="範囲1_2_1"/>
  </protectedRanges>
  <mergeCells count="199">
    <mergeCell ref="R163:R164"/>
    <mergeCell ref="S163:S164"/>
    <mergeCell ref="T163:T164"/>
    <mergeCell ref="U163:U164"/>
    <mergeCell ref="V163:V164"/>
    <mergeCell ref="I166:O167"/>
    <mergeCell ref="I169:O170"/>
    <mergeCell ref="I163:I164"/>
    <mergeCell ref="J163:J164"/>
    <mergeCell ref="K163:K164"/>
    <mergeCell ref="L163:L164"/>
    <mergeCell ref="M163:M164"/>
    <mergeCell ref="N163:N164"/>
    <mergeCell ref="O163:O164"/>
    <mergeCell ref="P163:P164"/>
    <mergeCell ref="Q163:Q164"/>
    <mergeCell ref="Q81:Q82"/>
    <mergeCell ref="R81:R82"/>
    <mergeCell ref="U22:V23"/>
    <mergeCell ref="I127:O128"/>
    <mergeCell ref="I124:O125"/>
    <mergeCell ref="AA103:AG104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I109:X110"/>
    <mergeCell ref="I106:O107"/>
    <mergeCell ref="K48:K49"/>
    <mergeCell ref="L48:L49"/>
    <mergeCell ref="D8:F11"/>
    <mergeCell ref="G6:I6"/>
    <mergeCell ref="G7:I7"/>
    <mergeCell ref="M97:M98"/>
    <mergeCell ref="N97:N98"/>
    <mergeCell ref="I28:AH33"/>
    <mergeCell ref="Y10:AH11"/>
    <mergeCell ref="I51:AH53"/>
    <mergeCell ref="I64:AH66"/>
    <mergeCell ref="I68:AH70"/>
    <mergeCell ref="K97:K98"/>
    <mergeCell ref="Q97:Q98"/>
    <mergeCell ref="J75:J76"/>
    <mergeCell ref="K75:K76"/>
    <mergeCell ref="I60:AH62"/>
    <mergeCell ref="I15:AE17"/>
    <mergeCell ref="L97:L98"/>
    <mergeCell ref="O75:O76"/>
    <mergeCell ref="Z19:Z20"/>
    <mergeCell ref="O97:O98"/>
    <mergeCell ref="M81:M82"/>
    <mergeCell ref="N81:N82"/>
    <mergeCell ref="O81:O82"/>
    <mergeCell ref="P81:P82"/>
    <mergeCell ref="M48:M49"/>
    <mergeCell ref="I91:X92"/>
    <mergeCell ref="J6:L6"/>
    <mergeCell ref="G8:I11"/>
    <mergeCell ref="J7:L7"/>
    <mergeCell ref="J8:L11"/>
    <mergeCell ref="A1:AH1"/>
    <mergeCell ref="Q75:Q76"/>
    <mergeCell ref="N75:N76"/>
    <mergeCell ref="Y4:AH5"/>
    <mergeCell ref="I56:AH58"/>
    <mergeCell ref="I75:I76"/>
    <mergeCell ref="L75:L76"/>
    <mergeCell ref="A6:C6"/>
    <mergeCell ref="A7:C7"/>
    <mergeCell ref="Y6:AH7"/>
    <mergeCell ref="Y8:AH9"/>
    <mergeCell ref="Y12:AH13"/>
    <mergeCell ref="A8:C11"/>
    <mergeCell ref="D6:F6"/>
    <mergeCell ref="D7:F7"/>
    <mergeCell ref="I22:J23"/>
    <mergeCell ref="I37:AH38"/>
    <mergeCell ref="T22:T23"/>
    <mergeCell ref="X19:Y20"/>
    <mergeCell ref="W19:W20"/>
    <mergeCell ref="Q19:Q20"/>
    <mergeCell ref="T19:T20"/>
    <mergeCell ref="S19:S20"/>
    <mergeCell ref="X22:Y23"/>
    <mergeCell ref="X25:Y26"/>
    <mergeCell ref="Z22:Z23"/>
    <mergeCell ref="O19:P20"/>
    <mergeCell ref="U19:V20"/>
    <mergeCell ref="R22:R23"/>
    <mergeCell ref="S22:S23"/>
    <mergeCell ref="R19:R20"/>
    <mergeCell ref="U25:V26"/>
    <mergeCell ref="Z25:Z26"/>
    <mergeCell ref="AA22:AB23"/>
    <mergeCell ref="AA19:AB20"/>
    <mergeCell ref="AA25:AB26"/>
    <mergeCell ref="AC19:AH26"/>
    <mergeCell ref="I25:J26"/>
    <mergeCell ref="K25:K26"/>
    <mergeCell ref="L25:M26"/>
    <mergeCell ref="N25:N26"/>
    <mergeCell ref="O25:P26"/>
    <mergeCell ref="Q25:Q26"/>
    <mergeCell ref="R25:R26"/>
    <mergeCell ref="S25:S26"/>
    <mergeCell ref="T25:T26"/>
    <mergeCell ref="L22:M23"/>
    <mergeCell ref="N22:N23"/>
    <mergeCell ref="K19:K20"/>
    <mergeCell ref="Q22:Q23"/>
    <mergeCell ref="N19:N20"/>
    <mergeCell ref="L19:M20"/>
    <mergeCell ref="O22:P23"/>
    <mergeCell ref="W25:W26"/>
    <mergeCell ref="I19:J20"/>
    <mergeCell ref="W22:W23"/>
    <mergeCell ref="K22:K23"/>
    <mergeCell ref="I172:O173"/>
    <mergeCell ref="I175:X176"/>
    <mergeCell ref="I178:O179"/>
    <mergeCell ref="Z178:AF179"/>
    <mergeCell ref="U78:U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T78:T79"/>
    <mergeCell ref="I81:I82"/>
    <mergeCell ref="I112:O113"/>
    <mergeCell ref="Z112:AF113"/>
    <mergeCell ref="I130:O131"/>
    <mergeCell ref="U97:U98"/>
    <mergeCell ref="T97:T98"/>
    <mergeCell ref="I88:X89"/>
    <mergeCell ref="I45:P46"/>
    <mergeCell ref="I103:O104"/>
    <mergeCell ref="R103:X104"/>
    <mergeCell ref="I100:O101"/>
    <mergeCell ref="V97:V98"/>
    <mergeCell ref="P48:P49"/>
    <mergeCell ref="M75:M76"/>
    <mergeCell ref="R97:R98"/>
    <mergeCell ref="J97:J98"/>
    <mergeCell ref="I97:I98"/>
    <mergeCell ref="P97:P98"/>
    <mergeCell ref="J81:J82"/>
    <mergeCell ref="K81:K82"/>
    <mergeCell ref="L81:L82"/>
    <mergeCell ref="P75:P76"/>
    <mergeCell ref="I85:Q86"/>
    <mergeCell ref="S97:S98"/>
    <mergeCell ref="N48:N49"/>
    <mergeCell ref="O48:O49"/>
    <mergeCell ref="S81:S82"/>
    <mergeCell ref="T81:T82"/>
    <mergeCell ref="U81:U82"/>
    <mergeCell ref="I48:I49"/>
    <mergeCell ref="J48:J49"/>
    <mergeCell ref="I39:AH40"/>
    <mergeCell ref="I133:X134"/>
    <mergeCell ref="I136:O137"/>
    <mergeCell ref="Z136:AF137"/>
    <mergeCell ref="I154:X155"/>
    <mergeCell ref="I157:O158"/>
    <mergeCell ref="Z157:AF158"/>
    <mergeCell ref="I151:O152"/>
    <mergeCell ref="R142:R143"/>
    <mergeCell ref="S142:S143"/>
    <mergeCell ref="T142:T143"/>
    <mergeCell ref="U142:U143"/>
    <mergeCell ref="V142:V143"/>
    <mergeCell ref="I145:O146"/>
    <mergeCell ref="I148:O149"/>
    <mergeCell ref="I142:I143"/>
    <mergeCell ref="J142:J143"/>
    <mergeCell ref="K142:K143"/>
    <mergeCell ref="L142:L143"/>
    <mergeCell ref="M142:M143"/>
    <mergeCell ref="N142:N143"/>
    <mergeCell ref="O142:O143"/>
    <mergeCell ref="P142:P143"/>
    <mergeCell ref="Q142:Q143"/>
  </mergeCells>
  <phoneticPr fontId="19"/>
  <conditionalFormatting sqref="I19:Z20">
    <cfRule type="expression" dxfId="26" priority="212" stopIfTrue="1">
      <formula>OR(LEFT($I$15,1)="2",LEFT($I$15,1)="3",LEFT($I$15,1)="4")</formula>
    </cfRule>
    <cfRule type="expression" dxfId="25" priority="213" stopIfTrue="1">
      <formula>OR(LEFT($I$15,1)="1")</formula>
    </cfRule>
  </conditionalFormatting>
  <conditionalFormatting sqref="R115:R116">
    <cfRule type="expression" dxfId="24" priority="61">
      <formula>"                 "</formula>
    </cfRule>
  </conditionalFormatting>
  <conditionalFormatting sqref="I45">
    <cfRule type="expression" dxfId="23" priority="48" stopIfTrue="1">
      <formula>OR(LEFT($I$15,1)="1",LEFT($I$15,1)="2",LEFT($I$15,1)="3",LEFT($I$15,1)="4",LEFT($I$15,1)="5",LEFT($I$15,1)="6",LEFT($I$15,1)="7")</formula>
    </cfRule>
  </conditionalFormatting>
  <conditionalFormatting sqref="I25:Z26">
    <cfRule type="expression" dxfId="22" priority="41" stopIfTrue="1">
      <formula>OR(LEFT($I$15,1)="1",LEFT($I$15,1)="2")</formula>
    </cfRule>
    <cfRule type="expression" dxfId="21" priority="42" stopIfTrue="1">
      <formula>OR(LEFT($I$15,1)="3",LEFT($I$15,1)="4")</formula>
    </cfRule>
  </conditionalFormatting>
  <conditionalFormatting sqref="I22:Z23">
    <cfRule type="expression" dxfId="20" priority="37" stopIfTrue="1">
      <formula>OR(LEFT($I$15,1)="2",LEFT($I$15,1)="3",LEFT($I$15,1)="4")</formula>
    </cfRule>
    <cfRule type="expression" dxfId="19" priority="38" stopIfTrue="1">
      <formula>OR(LEFT($I$15,1)="1")</formula>
    </cfRule>
  </conditionalFormatting>
  <conditionalFormatting sqref="Y4:AH5">
    <cfRule type="expression" dxfId="18" priority="20" stopIfTrue="1">
      <formula>$Y$4=""</formula>
    </cfRule>
  </conditionalFormatting>
  <conditionalFormatting sqref="Y6:AH7">
    <cfRule type="expression" dxfId="17" priority="21" stopIfTrue="1">
      <formula>$Y$6=""</formula>
    </cfRule>
  </conditionalFormatting>
  <conditionalFormatting sqref="Y8:AH9">
    <cfRule type="expression" dxfId="16" priority="22" stopIfTrue="1">
      <formula>$Y$8=""</formula>
    </cfRule>
  </conditionalFormatting>
  <conditionalFormatting sqref="Y10:AH11">
    <cfRule type="expression" dxfId="15" priority="23" stopIfTrue="1">
      <formula>$Y$10=""</formula>
    </cfRule>
  </conditionalFormatting>
  <conditionalFormatting sqref="I28:AH33">
    <cfRule type="expression" dxfId="14" priority="19" stopIfTrue="1">
      <formula>OR(LEFT($I$15,1)="1",LEFT($I$15,1)="2",LEFT($I$15,1)="3",LEFT($I$15,1)="4",LEFT($I$15,1)="5",LEFT($I$15,1)="6",LEFT($I$15,1)="7")</formula>
    </cfRule>
  </conditionalFormatting>
  <conditionalFormatting sqref="I48:P48">
    <cfRule type="expression" dxfId="13" priority="18" stopIfTrue="1">
      <formula>OR(LEFT($I$15,1)="1",LEFT($I$15,1)="2",LEFT($I$15,1)="3",LEFT($I$15,1)="4",LEFT($I$15,1)="5",LEFT($I$15,1)="6",LEFT($I$15,1)="7")</formula>
    </cfRule>
  </conditionalFormatting>
  <conditionalFormatting sqref="I51:AH53">
    <cfRule type="expression" dxfId="12" priority="17" stopIfTrue="1">
      <formula>OR(LEFT($I$15,1)="1",LEFT($I$15,1)="2",LEFT($I$15,1)="3",LEFT($I$15,1)="4",LEFT($I$15,1)="5",LEFT($I$15,1)="6",LEFT($I$15,1)="7")</formula>
    </cfRule>
  </conditionalFormatting>
  <conditionalFormatting sqref="I56:AH58">
    <cfRule type="expression" dxfId="11" priority="16" stopIfTrue="1">
      <formula>OR(LEFT($I$15,1)="1",LEFT($I$15,1)="2",LEFT($I$15,1)="3",LEFT($I$15,1)="4",LEFT($I$15,1)="5",LEFT($I$15,1)="6",LEFT($I$15,1)="7")</formula>
    </cfRule>
  </conditionalFormatting>
  <conditionalFormatting sqref="I60:AH62">
    <cfRule type="expression" dxfId="10" priority="15" stopIfTrue="1">
      <formula>OR(LEFT($I$15,1)="1",LEFT($I$15,1)="2",LEFT($I$15,1)="3",LEFT($I$15,1)="4",LEFT($I$15,1)="5",LEFT($I$15,1)="6",LEFT($I$15,1)="7")</formula>
    </cfRule>
  </conditionalFormatting>
  <conditionalFormatting sqref="I64:AH66">
    <cfRule type="expression" dxfId="9" priority="14" stopIfTrue="1">
      <formula>OR(LEFT($I$15,1)="1",LEFT($I$15,1)="2",LEFT($I$15,1)="3",LEFT($I$15,1)="4",LEFT($I$15,1)="5",LEFT($I$15,1)="6",LEFT($I$15,1)="7")</formula>
    </cfRule>
  </conditionalFormatting>
  <conditionalFormatting sqref="I68:AH70">
    <cfRule type="expression" dxfId="8" priority="13" stopIfTrue="1">
      <formula>OR(LEFT($I$15,1)="1",LEFT($I$15,1)="2",LEFT($I$15,1)="3",LEFT($I$15,1)="4",LEFT($I$15,1)="5",LEFT($I$15,1)="6",LEFT($I$15,1)="7")</formula>
    </cfRule>
  </conditionalFormatting>
  <conditionalFormatting sqref="I78:U78">
    <cfRule type="expression" dxfId="7" priority="7" stopIfTrue="1">
      <formula>OR(LEFT($I$15,1)="2",LEFT($I$15,1)="3",LEFT($I$15,1)="4")</formula>
    </cfRule>
    <cfRule type="expression" dxfId="6" priority="8" stopIfTrue="1">
      <formula>OR(LEFT($I$15,1)="1")</formula>
    </cfRule>
  </conditionalFormatting>
  <conditionalFormatting sqref="I91 I88">
    <cfRule type="expression" dxfId="5" priority="5" stopIfTrue="1">
      <formula>OR(LEFT($I$15,1)="2",LEFT($I$15,1)="3",LEFT($I$15,1)="4")</formula>
    </cfRule>
    <cfRule type="expression" dxfId="4" priority="6" stopIfTrue="1">
      <formula>OR(LEFT($I$15,1)="1")</formula>
    </cfRule>
  </conditionalFormatting>
  <conditionalFormatting sqref="I109 AA103">
    <cfRule type="expression" dxfId="3" priority="3" stopIfTrue="1">
      <formula>OR(LEFT($I$15,1)="2",LEFT($I$15,1)="3",LEFT($I$15,1)="4")</formula>
    </cfRule>
    <cfRule type="expression" dxfId="2" priority="4" stopIfTrue="1">
      <formula>OR(LEFT($I$15,1)="1")</formula>
    </cfRule>
  </conditionalFormatting>
  <conditionalFormatting sqref="I175 I154 I133">
    <cfRule type="expression" dxfId="1" priority="1" stopIfTrue="1">
      <formula>OR(LEFT($I$15,1)="2",LEFT($I$15,1)="3",LEFT($I$15,1)="4")</formula>
    </cfRule>
    <cfRule type="expression" dxfId="0" priority="2" stopIfTrue="1">
      <formula>OR(LEFT($I$15,1)="1")</formula>
    </cfRule>
  </conditionalFormatting>
  <dataValidations count="5">
    <dataValidation type="list" allowBlank="1" showInputMessage="1" showErrorMessage="1" sqref="I15:AE17">
      <formula1>$AK$15:$AK$19</formula1>
    </dataValidation>
    <dataValidation type="list" allowBlank="1" showInputMessage="1" showErrorMessage="1" sqref="Q45:Q46">
      <formula1>$AK$102:$AK$105</formula1>
    </dataValidation>
    <dataValidation type="list" allowBlank="1" showInputMessage="1" showErrorMessage="1" sqref="I100:O101 I145:O146 I124:O125 I166:O167">
      <formula1>$AK$99:$AK$101</formula1>
    </dataValidation>
    <dataValidation type="list" allowBlank="1" showInputMessage="1" showErrorMessage="1" sqref="I45:O46">
      <formula1>$AK$44:$AK$46</formula1>
    </dataValidation>
    <dataValidation type="list" allowBlank="1" showInputMessage="1" showErrorMessage="1" sqref="AA103:AG104">
      <formula1>$AK$102:$AK$103</formula1>
    </dataValidation>
  </dataValidations>
  <hyperlinks>
    <hyperlink ref="Y12" r:id="rId1"/>
    <hyperlink ref="I37" r:id="rId2"/>
    <hyperlink ref="I39" r:id="rId3" display="https://biza.edi-trade.com/SOAP-RPC"/>
  </hyperlinks>
  <pageMargins left="0.75" right="0.75" top="1" bottom="1" header="0.51200000000000001" footer="0.51200000000000001"/>
  <pageSetup paperSize="9" scale="50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3.5" x14ac:dyDescent="0.15"/>
  <sheetData>
    <row r="1" spans="1:1" x14ac:dyDescent="0.15">
      <c r="A1" s="76" t="s">
        <v>112</v>
      </c>
    </row>
    <row r="2" spans="1:1" x14ac:dyDescent="0.15">
      <c r="A2" t="s">
        <v>113</v>
      </c>
    </row>
    <row r="3" spans="1:1" x14ac:dyDescent="0.15">
      <c r="A3" t="s">
        <v>114</v>
      </c>
    </row>
    <row r="7" spans="1:1" x14ac:dyDescent="0.15">
      <c r="A7" s="76" t="s">
        <v>128</v>
      </c>
    </row>
    <row r="8" spans="1:1" x14ac:dyDescent="0.15">
      <c r="A8" t="s">
        <v>104</v>
      </c>
    </row>
    <row r="10" spans="1:1" x14ac:dyDescent="0.15">
      <c r="A10" s="77" t="s">
        <v>105</v>
      </c>
    </row>
    <row r="11" spans="1:1" x14ac:dyDescent="0.15">
      <c r="A11" s="77" t="s">
        <v>106</v>
      </c>
    </row>
    <row r="12" spans="1:1" x14ac:dyDescent="0.15">
      <c r="A12" s="77" t="s">
        <v>107</v>
      </c>
    </row>
    <row r="13" spans="1:1" x14ac:dyDescent="0.15">
      <c r="A13" s="77" t="s">
        <v>108</v>
      </c>
    </row>
    <row r="14" spans="1:1" x14ac:dyDescent="0.15">
      <c r="A14" s="77" t="s">
        <v>109</v>
      </c>
    </row>
    <row r="18" spans="1:2" x14ac:dyDescent="0.15">
      <c r="A18" s="76" t="s">
        <v>115</v>
      </c>
    </row>
    <row r="19" spans="1:2" x14ac:dyDescent="0.15">
      <c r="A19" s="78" t="s">
        <v>116</v>
      </c>
    </row>
    <row r="20" spans="1:2" x14ac:dyDescent="0.15">
      <c r="A20" s="78" t="s">
        <v>117</v>
      </c>
    </row>
    <row r="21" spans="1:2" ht="8.4499999999999993" customHeight="1" x14ac:dyDescent="0.15">
      <c r="A21" s="78"/>
    </row>
    <row r="22" spans="1:2" x14ac:dyDescent="0.15">
      <c r="A22" s="79" t="s">
        <v>118</v>
      </c>
      <c r="B22" t="s">
        <v>119</v>
      </c>
    </row>
    <row r="23" spans="1:2" x14ac:dyDescent="0.15">
      <c r="A23" s="79" t="s">
        <v>120</v>
      </c>
      <c r="B23" t="s">
        <v>121</v>
      </c>
    </row>
    <row r="24" spans="1:2" x14ac:dyDescent="0.15">
      <c r="A24" s="80" t="s">
        <v>122</v>
      </c>
      <c r="B24" t="s">
        <v>123</v>
      </c>
    </row>
    <row r="25" spans="1:2" x14ac:dyDescent="0.15">
      <c r="A25" s="80" t="s">
        <v>124</v>
      </c>
      <c r="B25" t="s">
        <v>125</v>
      </c>
    </row>
    <row r="26" spans="1:2" x14ac:dyDescent="0.15">
      <c r="A26" s="80" t="s">
        <v>126</v>
      </c>
      <c r="B26" t="s">
        <v>127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登録依頼書</vt:lpstr>
      <vt:lpstr>ご準備における注意事項</vt:lpstr>
      <vt:lpstr>登録依頼書!Print_Area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2015-08-27T17:20:03Z</dcterms:created>
  <dcterms:modified xsi:type="dcterms:W3CDTF">2023-02-14T05:40:28Z</dcterms:modified>
</cp:coreProperties>
</file>